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sv0008\16110_金沢マラソン推進課\2月13日～共有フォルダ移行作業\H25～組織委員会\R7\☆ボランティア\06 スポーツ推進委員・公民館体育部長総会（４月）\金沢市スポーツ協会\"/>
    </mc:Choice>
  </mc:AlternateContent>
  <xr:revisionPtr revIDLastSave="0" documentId="13_ncr:1_{B3887F8D-7268-4E1E-8E9E-2A684981D1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名簿" sheetId="15" r:id="rId1"/>
    <sheet name="プルダウンリスト" sheetId="32" state="hidden" r:id="rId2"/>
    <sheet name="事務局用データ" sheetId="2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9" l="1"/>
  <c r="L5" i="29"/>
  <c r="L6" i="29"/>
  <c r="L7" i="29"/>
  <c r="L8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3" i="29"/>
  <c r="T4" i="29"/>
  <c r="T5" i="29"/>
  <c r="T6" i="29"/>
  <c r="T7" i="29"/>
  <c r="T8" i="29"/>
  <c r="T9" i="29"/>
  <c r="T10" i="29"/>
  <c r="T11" i="29"/>
  <c r="T12" i="29"/>
  <c r="T13" i="29"/>
  <c r="T14" i="29"/>
  <c r="T15" i="29"/>
  <c r="T16" i="29"/>
  <c r="T17" i="29"/>
  <c r="T18" i="29"/>
  <c r="T19" i="29"/>
  <c r="T20" i="29"/>
  <c r="T21" i="29"/>
  <c r="T3" i="29"/>
  <c r="P4" i="29"/>
  <c r="P5" i="29"/>
  <c r="P6" i="29"/>
  <c r="P7" i="29"/>
  <c r="P8" i="29"/>
  <c r="P9" i="29"/>
  <c r="P10" i="29"/>
  <c r="P11" i="29"/>
  <c r="P12" i="29"/>
  <c r="P13" i="29"/>
  <c r="P14" i="29"/>
  <c r="P15" i="29"/>
  <c r="P16" i="29"/>
  <c r="P17" i="29"/>
  <c r="P18" i="29"/>
  <c r="P19" i="29"/>
  <c r="P20" i="29"/>
  <c r="P21" i="29"/>
  <c r="P3" i="29"/>
  <c r="M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3" i="29"/>
  <c r="S4" i="29"/>
  <c r="S5" i="29"/>
  <c r="S6" i="29"/>
  <c r="S7" i="29"/>
  <c r="S8" i="29"/>
  <c r="S9" i="29"/>
  <c r="S10" i="29"/>
  <c r="S11" i="29"/>
  <c r="S12" i="29"/>
  <c r="S13" i="29"/>
  <c r="S14" i="29"/>
  <c r="S15" i="29"/>
  <c r="S16" i="29"/>
  <c r="S17" i="29"/>
  <c r="S18" i="29"/>
  <c r="S19" i="29"/>
  <c r="S20" i="29"/>
  <c r="S21" i="29"/>
  <c r="S3" i="29"/>
  <c r="S2" i="29"/>
  <c r="K4" i="29"/>
  <c r="K5" i="29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3" i="29"/>
  <c r="J4" i="29"/>
  <c r="I4" i="29" s="1"/>
  <c r="J5" i="29"/>
  <c r="G5" i="29" s="1"/>
  <c r="J6" i="29"/>
  <c r="F6" i="29" s="1"/>
  <c r="J7" i="29"/>
  <c r="E7" i="29" s="1"/>
  <c r="J8" i="29"/>
  <c r="F8" i="29" s="1"/>
  <c r="J9" i="29"/>
  <c r="F9" i="29" s="1"/>
  <c r="J10" i="29"/>
  <c r="E10" i="29" s="1"/>
  <c r="J11" i="29"/>
  <c r="I11" i="29" s="1"/>
  <c r="J12" i="29"/>
  <c r="F12" i="29" s="1"/>
  <c r="J13" i="29"/>
  <c r="F13" i="29" s="1"/>
  <c r="J14" i="29"/>
  <c r="E14" i="29" s="1"/>
  <c r="J15" i="29"/>
  <c r="I15" i="29" s="1"/>
  <c r="J16" i="29"/>
  <c r="F16" i="29" s="1"/>
  <c r="J17" i="29"/>
  <c r="F17" i="29" s="1"/>
  <c r="J18" i="29"/>
  <c r="E18" i="29" s="1"/>
  <c r="J19" i="29"/>
  <c r="I19" i="29" s="1"/>
  <c r="J20" i="29"/>
  <c r="I20" i="29" s="1"/>
  <c r="J21" i="29"/>
  <c r="F21" i="29" s="1"/>
  <c r="J3" i="29"/>
  <c r="I3" i="29" s="1"/>
  <c r="T2" i="29"/>
  <c r="P2" i="29"/>
  <c r="M2" i="29"/>
  <c r="K2" i="29"/>
  <c r="L2" i="29"/>
  <c r="G2" i="29"/>
  <c r="H2" i="29"/>
  <c r="O15" i="29"/>
  <c r="Q10" i="29"/>
  <c r="Q20" i="29"/>
  <c r="Q3" i="29"/>
  <c r="Q13" i="29"/>
  <c r="Q15" i="29"/>
  <c r="O18" i="29"/>
  <c r="O5" i="29"/>
  <c r="O17" i="29"/>
  <c r="O10" i="29"/>
  <c r="O14" i="29"/>
  <c r="Q12" i="29"/>
  <c r="O11" i="29"/>
  <c r="O2" i="29"/>
  <c r="Q11" i="29"/>
  <c r="Q9" i="29"/>
  <c r="Q2" i="29"/>
  <c r="Q6" i="29"/>
  <c r="O16" i="29"/>
  <c r="O3" i="29"/>
  <c r="Q18" i="29"/>
  <c r="Q17" i="29"/>
  <c r="O20" i="29"/>
  <c r="O6" i="29"/>
  <c r="Q14" i="29"/>
  <c r="Q21" i="29"/>
  <c r="O13" i="29"/>
  <c r="O19" i="29"/>
  <c r="Q4" i="29"/>
  <c r="O12" i="29"/>
  <c r="O8" i="29"/>
  <c r="Q8" i="29"/>
  <c r="O4" i="29"/>
  <c r="Q19" i="29"/>
  <c r="O21" i="29"/>
  <c r="Q5" i="29"/>
  <c r="O7" i="29"/>
  <c r="O9" i="29"/>
  <c r="Q16" i="29"/>
  <c r="Q7" i="29"/>
  <c r="I6" i="29" l="1"/>
  <c r="A21" i="29"/>
  <c r="A13" i="29"/>
  <c r="D9" i="29"/>
  <c r="E9" i="29"/>
  <c r="D3" i="29"/>
  <c r="A18" i="29"/>
  <c r="A10" i="29"/>
  <c r="D21" i="29"/>
  <c r="E21" i="29"/>
  <c r="G18" i="29"/>
  <c r="I18" i="29"/>
  <c r="A17" i="29"/>
  <c r="A9" i="29"/>
  <c r="D17" i="29"/>
  <c r="E17" i="29"/>
  <c r="G14" i="29"/>
  <c r="I14" i="29"/>
  <c r="A14" i="29"/>
  <c r="C3" i="29"/>
  <c r="D13" i="29"/>
  <c r="E13" i="29"/>
  <c r="G10" i="29"/>
  <c r="I10" i="29"/>
  <c r="D20" i="29"/>
  <c r="D16" i="29"/>
  <c r="D12" i="29"/>
  <c r="D8" i="29"/>
  <c r="E20" i="29"/>
  <c r="E16" i="29"/>
  <c r="E12" i="29"/>
  <c r="E8" i="29"/>
  <c r="F19" i="29"/>
  <c r="F15" i="29"/>
  <c r="F11" i="29"/>
  <c r="G21" i="29"/>
  <c r="G17" i="29"/>
  <c r="G13" i="29"/>
  <c r="G9" i="29"/>
  <c r="I21" i="29"/>
  <c r="I17" i="29"/>
  <c r="I13" i="29"/>
  <c r="I9" i="29"/>
  <c r="F20" i="29"/>
  <c r="A20" i="29"/>
  <c r="A16" i="29"/>
  <c r="A12" i="29"/>
  <c r="A8" i="29"/>
  <c r="C8" i="29"/>
  <c r="C9" i="29" s="1"/>
  <c r="C10" i="29" s="1"/>
  <c r="C11" i="29" s="1"/>
  <c r="C12" i="29" s="1"/>
  <c r="C13" i="29" s="1"/>
  <c r="C14" i="29" s="1"/>
  <c r="C15" i="29" s="1"/>
  <c r="C16" i="29" s="1"/>
  <c r="C17" i="29" s="1"/>
  <c r="C18" i="29" s="1"/>
  <c r="C19" i="29" s="1"/>
  <c r="C20" i="29" s="1"/>
  <c r="C21" i="29" s="1"/>
  <c r="D19" i="29"/>
  <c r="D15" i="29"/>
  <c r="D11" i="29"/>
  <c r="D7" i="29"/>
  <c r="E19" i="29"/>
  <c r="E15" i="29"/>
  <c r="E11" i="29"/>
  <c r="E6" i="29"/>
  <c r="F18" i="29"/>
  <c r="F14" i="29"/>
  <c r="F10" i="29"/>
  <c r="G20" i="29"/>
  <c r="G16" i="29"/>
  <c r="G12" i="29"/>
  <c r="G8" i="29"/>
  <c r="I16" i="29"/>
  <c r="I12" i="29"/>
  <c r="I8" i="29"/>
  <c r="A19" i="29"/>
  <c r="A15" i="29"/>
  <c r="A11" i="29"/>
  <c r="A7" i="29"/>
  <c r="D18" i="29"/>
  <c r="D14" i="29"/>
  <c r="D10" i="29"/>
  <c r="D6" i="29"/>
  <c r="G19" i="29"/>
  <c r="G15" i="29"/>
  <c r="G11" i="29"/>
  <c r="G7" i="29"/>
  <c r="I7" i="29"/>
  <c r="A4" i="29"/>
  <c r="C4" i="29"/>
  <c r="G4" i="29"/>
  <c r="E3" i="29"/>
  <c r="A3" i="29"/>
  <c r="A6" i="29"/>
  <c r="D5" i="29"/>
  <c r="E4" i="29"/>
  <c r="F7" i="29"/>
  <c r="G3" i="29"/>
  <c r="G6" i="29"/>
  <c r="I5" i="29"/>
  <c r="C5" i="29"/>
  <c r="C6" i="29" s="1"/>
  <c r="C7" i="29" s="1"/>
  <c r="F5" i="29"/>
  <c r="E5" i="29"/>
  <c r="F4" i="29"/>
  <c r="A5" i="29"/>
  <c r="D4" i="29"/>
  <c r="F3" i="29"/>
  <c r="J2" i="29"/>
</calcChain>
</file>

<file path=xl/sharedStrings.xml><?xml version="1.0" encoding="utf-8"?>
<sst xmlns="http://schemas.openxmlformats.org/spreadsheetml/2006/main" count="183" uniqueCount="55">
  <si>
    <t>電話番号</t>
    <rPh sb="0" eb="2">
      <t>デンワ</t>
    </rPh>
    <rPh sb="2" eb="4">
      <t>バンゴウ</t>
    </rPh>
    <phoneticPr fontId="1"/>
  </si>
  <si>
    <t>参加人数</t>
    <rPh sb="0" eb="2">
      <t>サンカ</t>
    </rPh>
    <rPh sb="2" eb="4">
      <t>ニンズウ</t>
    </rPh>
    <phoneticPr fontId="1"/>
  </si>
  <si>
    <t>団体名</t>
    <rPh sb="0" eb="3">
      <t>ダンタイメイ</t>
    </rPh>
    <phoneticPr fontId="1"/>
  </si>
  <si>
    <t>性別</t>
    <rPh sb="0" eb="2">
      <t>セイベツ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</si>
  <si>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</si>
  <si>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</si>
  <si>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緊急連絡先氏名</t>
    <rPh sb="0" eb="2">
      <t>キンキュウ</t>
    </rPh>
    <rPh sb="2" eb="5">
      <t>レンラクサキ</t>
    </rPh>
    <rPh sb="5" eb="7">
      <t>シメイ</t>
    </rPh>
    <phoneticPr fontId="1"/>
  </si>
  <si>
    <t>選択してください</t>
    <rPh sb="0" eb="2">
      <t>センタク</t>
    </rPh>
    <phoneticPr fontId="1"/>
  </si>
  <si>
    <t>歳</t>
    <rPh sb="0" eb="1">
      <t>サイ</t>
    </rPh>
    <phoneticPr fontId="1"/>
  </si>
  <si>
    <t>○</t>
    <phoneticPr fontId="1"/>
  </si>
  <si>
    <t>携帯電話</t>
    <rPh sb="0" eb="2">
      <t>ケイタイ</t>
    </rPh>
    <rPh sb="2" eb="4">
      <t>デンワ</t>
    </rPh>
    <phoneticPr fontId="1"/>
  </si>
  <si>
    <t>№</t>
    <phoneticPr fontId="1"/>
  </si>
  <si>
    <t>備考</t>
    <rPh sb="0" eb="2">
      <t>ビコウ</t>
    </rPh>
    <phoneticPr fontId="1"/>
  </si>
  <si>
    <t>申込方法</t>
    <rPh sb="0" eb="2">
      <t>モウシコミ</t>
    </rPh>
    <rPh sb="2" eb="4">
      <t>ホウホウ</t>
    </rPh>
    <phoneticPr fontId="1"/>
  </si>
  <si>
    <t>№</t>
  </si>
  <si>
    <t>区分１</t>
    <rPh sb="0" eb="2">
      <t>クブン</t>
    </rPh>
    <phoneticPr fontId="1"/>
  </si>
  <si>
    <t>区分２</t>
    <rPh sb="0" eb="2">
      <t>クブン</t>
    </rPh>
    <phoneticPr fontId="1"/>
  </si>
  <si>
    <t>区分備考</t>
    <rPh sb="0" eb="2">
      <t>クブン</t>
    </rPh>
    <rPh sb="2" eb="4">
      <t>ビコウ</t>
    </rPh>
    <phoneticPr fontId="1"/>
  </si>
  <si>
    <t>名前</t>
    <rPh sb="0" eb="2">
      <t>ナマエ</t>
    </rPh>
    <phoneticPr fontId="1"/>
  </si>
  <si>
    <t>フリガナ</t>
  </si>
  <si>
    <t>年齢</t>
    <rPh sb="0" eb="2">
      <t>ネンレイ</t>
    </rPh>
    <phoneticPr fontId="1"/>
  </si>
  <si>
    <t>生年月日</t>
    <rPh sb="0" eb="2">
      <t>ダンナ</t>
    </rPh>
    <phoneticPr fontId="14"/>
  </si>
  <si>
    <t>携帯番号</t>
    <rPh sb="0" eb="2">
      <t>ケイタイ</t>
    </rPh>
    <rPh sb="2" eb="4">
      <t>バンゴウ</t>
    </rPh>
    <phoneticPr fontId="1"/>
  </si>
  <si>
    <t>メール案内（ガラケー不可）</t>
    <rPh sb="3" eb="5">
      <t>アンナイ</t>
    </rPh>
    <rPh sb="10" eb="12">
      <t>フカ</t>
    </rPh>
    <phoneticPr fontId="1"/>
  </si>
  <si>
    <t>mail※先頭に'(shift+7)つける</t>
    <rPh sb="5" eb="7">
      <t>セントウ</t>
    </rPh>
    <phoneticPr fontId="1"/>
  </si>
  <si>
    <t>言語</t>
    <rPh sb="0" eb="2">
      <t>ゲンゴ</t>
    </rPh>
    <phoneticPr fontId="1"/>
  </si>
  <si>
    <t>手話</t>
    <rPh sb="0" eb="2">
      <t>シュワ</t>
    </rPh>
    <phoneticPr fontId="1"/>
  </si>
  <si>
    <t>緊急連絡先携帯番号</t>
    <rPh sb="0" eb="2">
      <t>キンキュウ</t>
    </rPh>
    <rPh sb="2" eb="4">
      <t>レンラク</t>
    </rPh>
    <rPh sb="4" eb="5">
      <t>サキ</t>
    </rPh>
    <rPh sb="5" eb="7">
      <t>ケイタイ</t>
    </rPh>
    <rPh sb="7" eb="9">
      <t>バンゴウ</t>
    </rPh>
    <phoneticPr fontId="1"/>
  </si>
  <si>
    <t>男</t>
    <rPh sb="0" eb="1">
      <t>オトコ</t>
    </rPh>
    <phoneticPr fontId="1"/>
  </si>
  <si>
    <t>郵送</t>
    <rPh sb="0" eb="2">
      <t>ユウソウ</t>
    </rPh>
    <phoneticPr fontId="1"/>
  </si>
  <si>
    <t>データ</t>
    <phoneticPr fontId="1"/>
  </si>
  <si>
    <t>女</t>
    <rPh sb="0" eb="1">
      <t>オンナ</t>
    </rPh>
    <phoneticPr fontId="1"/>
  </si>
  <si>
    <t>無回答</t>
    <rPh sb="0" eb="3">
      <t>ムカイトウ</t>
    </rPh>
    <phoneticPr fontId="1"/>
  </si>
  <si>
    <t>フリガナ</t>
    <phoneticPr fontId="1"/>
  </si>
  <si>
    <t>歳</t>
    <rPh sb="0" eb="1">
      <t>サイ</t>
    </rPh>
    <phoneticPr fontId="1"/>
  </si>
  <si>
    <t>氏　名</t>
    <rPh sb="0" eb="1">
      <t>シ</t>
    </rPh>
    <rPh sb="2" eb="3">
      <t>ナ</t>
    </rPh>
    <phoneticPr fontId="1"/>
  </si>
  <si>
    <t>性　別</t>
    <rPh sb="0" eb="1">
      <t>セイ</t>
    </rPh>
    <rPh sb="2" eb="3">
      <t>ベツ</t>
    </rPh>
    <phoneticPr fontId="1"/>
  </si>
  <si>
    <t>希望する
連絡方法</t>
    <rPh sb="0" eb="2">
      <t>キボウ</t>
    </rPh>
    <rPh sb="5" eb="7">
      <t>レンラク</t>
    </rPh>
    <rPh sb="7" eb="9">
      <t>ホウホウ</t>
    </rPh>
    <phoneticPr fontId="1"/>
  </si>
  <si>
    <t>【参加者情報】</t>
    <rPh sb="1" eb="4">
      <t>サンカシャ</t>
    </rPh>
    <rPh sb="4" eb="6">
      <t>ジョウホウ</t>
    </rPh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</si>
  <si>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</si>
  <si>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</si>
  <si>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年　齢</t>
    <rPh sb="0" eb="1">
      <t>トシ</t>
    </rPh>
    <rPh sb="2" eb="3">
      <t>トシ</t>
    </rPh>
    <phoneticPr fontId="1"/>
  </si>
  <si>
    <r>
      <t>メール</t>
    </r>
    <r>
      <rPr>
        <sz val="8"/>
        <color theme="1"/>
        <rFont val="ＭＳ Ｐゴシック"/>
        <family val="3"/>
        <charset val="128"/>
        <scheme val="minor"/>
      </rPr>
      <t>（※ガラケー不可）</t>
    </r>
    <rPh sb="9" eb="11">
      <t>フカ</t>
    </rPh>
    <phoneticPr fontId="1"/>
  </si>
  <si>
    <t>【競技団体のまとめ役】　※競技団体の当日のまとめ役となられる方の情報をご記入ください。</t>
    <rPh sb="1" eb="3">
      <t>キョウギ</t>
    </rPh>
    <rPh sb="3" eb="5">
      <t>ダンタイ</t>
    </rPh>
    <rPh sb="9" eb="10">
      <t>ヤク</t>
    </rPh>
    <rPh sb="13" eb="15">
      <t>キョウギ</t>
    </rPh>
    <rPh sb="15" eb="17">
      <t>ダンタイ</t>
    </rPh>
    <rPh sb="18" eb="20">
      <t>トウジツ</t>
    </rPh>
    <rPh sb="24" eb="25">
      <t>ヤク</t>
    </rPh>
    <rPh sb="30" eb="31">
      <t>カタ</t>
    </rPh>
    <rPh sb="32" eb="34">
      <t>ジョウホウ</t>
    </rPh>
    <rPh sb="36" eb="38">
      <t>キニュウ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</si>
  <si>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</si>
  <si>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r>
      <t xml:space="preserve">メールアドレス（メール希望の場合のみ）
</t>
    </r>
    <r>
      <rPr>
        <b/>
        <sz val="8"/>
        <color rgb="FFFF0000"/>
        <rFont val="ＭＳ Ｐゴシック"/>
        <family val="3"/>
        <charset val="128"/>
        <scheme val="minor"/>
      </rPr>
      <t>※ガラケー不可</t>
    </r>
    <rPh sb="11" eb="13">
      <t>キボウ</t>
    </rPh>
    <rPh sb="14" eb="16">
      <t>バアイ</t>
    </rPh>
    <rPh sb="25" eb="27">
      <t>フカ</t>
    </rPh>
    <phoneticPr fontId="1"/>
  </si>
  <si>
    <t>住　所</t>
    <rPh sb="0" eb="1">
      <t>ジュウ</t>
    </rPh>
    <rPh sb="2" eb="3">
      <t>ショ</t>
    </rPh>
    <phoneticPr fontId="1"/>
  </si>
  <si>
    <t>スポ協</t>
    <rPh sb="2" eb="3">
      <t>キョウ</t>
    </rPh>
    <phoneticPr fontId="1"/>
  </si>
  <si>
    <t>団体</t>
    <rPh sb="0" eb="2">
      <t>ダンタイ</t>
    </rPh>
    <phoneticPr fontId="1"/>
  </si>
  <si>
    <t>④団体</t>
    <rPh sb="1" eb="3">
      <t>ダンタイ</t>
    </rPh>
    <phoneticPr fontId="1"/>
  </si>
  <si>
    <t>通知対象者</t>
    <rPh sb="0" eb="2">
      <t>ツウチ</t>
    </rPh>
    <rPh sb="2" eb="5">
      <t>タイショウシャ</t>
    </rPh>
    <phoneticPr fontId="1"/>
  </si>
  <si>
    <t>選択してください</t>
    <rPh sb="0" eb="2">
      <t>センタク</t>
    </rPh>
    <phoneticPr fontId="1"/>
  </si>
  <si>
    <t>再利用する</t>
    <rPh sb="0" eb="3">
      <t>サイリヨウ</t>
    </rPh>
    <phoneticPr fontId="1"/>
  </si>
  <si>
    <t>再利用しない</t>
    <rPh sb="0" eb="3">
      <t>サイリヨウ</t>
    </rPh>
    <phoneticPr fontId="1"/>
  </si>
  <si>
    <t>　　　金沢市スポーツ協会　金沢マラソン2025ボランティア参加者名簿</t>
    <rPh sb="3" eb="6">
      <t>カナザワシ</t>
    </rPh>
    <rPh sb="10" eb="12">
      <t>キョウカイ</t>
    </rPh>
    <rPh sb="13" eb="15">
      <t>カナザワ</t>
    </rPh>
    <rPh sb="29" eb="31">
      <t>サンカ</t>
    </rPh>
    <rPh sb="31" eb="32">
      <t>シャ</t>
    </rPh>
    <rPh sb="32" eb="34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</si>
</sst>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rgb="FF96043C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ＤＦ特太ゴシック体"/>
      <family val="3"/>
      <charset val="128"/>
    </font>
    <font>
      <b/>
      <sz val="8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6E4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3" tint="-0.2499465926084170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0" xfId="0" applyFont="1" applyFill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38" fontId="13" fillId="0" borderId="1" xfId="1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left" vertical="center" shrinkToFit="1"/>
    </xf>
    <xf numFmtId="49" fontId="13" fillId="0" borderId="1" xfId="0" applyNumberFormat="1" applyFont="1" applyFill="1" applyBorder="1" applyAlignment="1">
      <alignment vertical="center" shrinkToFit="1"/>
    </xf>
    <xf numFmtId="0" fontId="13" fillId="4" borderId="1" xfId="0" applyFont="1" applyFill="1" applyBorder="1" applyAlignment="1">
      <alignment vertical="center" shrinkToFit="1"/>
    </xf>
    <xf numFmtId="31" fontId="13" fillId="0" borderId="1" xfId="0" applyNumberFormat="1" applyFont="1" applyFill="1" applyBorder="1" applyAlignment="1">
      <alignment vertical="center" shrinkToFit="1"/>
    </xf>
    <xf numFmtId="0" fontId="15" fillId="0" borderId="1" xfId="2" quotePrefix="1" applyFill="1" applyBorder="1" applyAlignment="1">
      <alignment vertical="center" wrapText="1" shrinkToFit="1"/>
    </xf>
    <xf numFmtId="0" fontId="13" fillId="0" borderId="1" xfId="0" applyNumberFormat="1" applyFont="1" applyFill="1" applyBorder="1" applyAlignment="1">
      <alignment vertical="center" shrinkToFit="1"/>
    </xf>
    <xf numFmtId="0" fontId="2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10" fillId="3" borderId="2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10" fillId="0" borderId="13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13" xfId="0" applyNumberFormat="1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49" fontId="8" fillId="0" borderId="0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49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10" fillId="3" borderId="12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49" fontId="8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2" applyFill="1" applyBorder="1" applyAlignment="1" applyProtection="1">
      <alignment horizontal="left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19" xfId="0" applyFon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19" xfId="0" applyNumberFormat="1" applyFill="1" applyBorder="1" applyAlignment="1" applyProtection="1">
      <alignment horizontal="center" vertical="center" shrinkToFit="1"/>
      <protection locked="0"/>
    </xf>
    <xf numFmtId="49" fontId="0" fillId="2" borderId="20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3" xfId="0" applyFont="1" applyFill="1" applyBorder="1" applyAlignment="1" applyProtection="1">
      <alignment horizontal="center" vertical="center" shrinkToFit="1"/>
      <protection locked="0"/>
    </xf>
    <xf numFmtId="0" fontId="0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22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6E400"/>
      <color rgb="FFCCFFCC"/>
      <color rgb="FFFFCC00"/>
      <color rgb="FFCCFF66"/>
      <color rgb="FF00CC00"/>
      <color rgb="FFCCFF99"/>
      <color rgb="FFFF7D7D"/>
      <color rgb="FFFB7155"/>
      <color rgb="FFFAA804"/>
      <color rgb="FFE2B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BC37"/>
  <sheetViews>
    <sheetView tabSelected="1" topLeftCell="A10" zoomScaleNormal="100" workbookViewId="0">
      <selection activeCell="BB13" sqref="BB13:BC14"/>
    </sheetView>
  </sheetViews>
  <sheetFormatPr defaultColWidth="9" defaultRowHeight="11" x14ac:dyDescent="0.2"/>
  <cols>
    <col min="1" max="22" width="2.453125" style="13" customWidth="1"/>
    <col min="23" max="37" width="2" style="13" customWidth="1"/>
    <col min="38" max="53" width="1.81640625" style="12" customWidth="1"/>
    <col min="54" max="55" width="15.08984375" style="12" customWidth="1"/>
    <col min="56" max="16384" width="9" style="12"/>
  </cols>
  <sheetData>
    <row r="1" spans="1:55" s="13" customFormat="1" ht="23.25" customHeight="1" x14ac:dyDescent="0.2">
      <c r="A1" s="100" t="s">
        <v>54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</row>
    <row r="2" spans="1:55" s="13" customFormat="1" ht="23.2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</row>
    <row r="3" spans="1:55" s="13" customFormat="1" ht="23.25" customHeight="1" x14ac:dyDescent="0.2">
      <c r="A3" s="17"/>
      <c r="B3" s="17"/>
      <c r="C3" s="17"/>
      <c r="D3" s="17"/>
      <c r="E3" s="17"/>
      <c r="F3" s="33"/>
      <c r="G3" s="33"/>
      <c r="H3" s="33"/>
      <c r="I3" s="33"/>
      <c r="J3" s="33"/>
      <c r="K3" s="33"/>
      <c r="L3" s="33"/>
      <c r="M3" s="33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55" s="13" customFormat="1" ht="18.75" customHeight="1" x14ac:dyDescent="0.2">
      <c r="A4" s="48" t="s">
        <v>44</v>
      </c>
      <c r="B4" s="49"/>
      <c r="C4" s="49"/>
      <c r="D4" s="49"/>
      <c r="E4" s="49"/>
      <c r="F4" s="49"/>
      <c r="G4" s="50"/>
      <c r="H4" s="54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5" ht="18.75" customHeight="1" x14ac:dyDescent="0.2">
      <c r="A5" s="51"/>
      <c r="B5" s="52"/>
      <c r="C5" s="52"/>
      <c r="D5" s="52"/>
      <c r="E5" s="52"/>
      <c r="F5" s="52"/>
      <c r="G5" s="53"/>
      <c r="H5" s="57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9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42"/>
    </row>
    <row r="6" spans="1:55" ht="23.25" customHeight="1" x14ac:dyDescent="0.2">
      <c r="A6" s="32"/>
      <c r="B6" s="32"/>
      <c r="C6" s="32"/>
      <c r="D6" s="32"/>
      <c r="E6" s="32"/>
      <c r="F6" s="32"/>
      <c r="G6" s="32"/>
      <c r="H6" s="34"/>
      <c r="I6" s="34"/>
      <c r="J6" s="3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5" ht="23.25" customHeight="1" x14ac:dyDescent="0.2">
      <c r="A7" s="18" t="s">
        <v>43</v>
      </c>
      <c r="B7" s="18"/>
      <c r="C7" s="18"/>
      <c r="D7" s="18"/>
      <c r="E7" s="18"/>
      <c r="F7" s="18"/>
      <c r="G7" s="18"/>
      <c r="H7" s="18"/>
      <c r="I7" s="18"/>
      <c r="J7" s="18"/>
      <c r="K7" s="33"/>
      <c r="L7" s="33"/>
      <c r="M7" s="33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5" ht="13.5" customHeight="1" x14ac:dyDescent="0.2">
      <c r="A8" s="70" t="s">
        <v>11</v>
      </c>
      <c r="B8" s="70" t="s">
        <v>35</v>
      </c>
      <c r="C8" s="70"/>
      <c r="D8" s="70"/>
      <c r="E8" s="70"/>
      <c r="F8" s="70"/>
      <c r="G8" s="70"/>
      <c r="H8" s="70" t="s">
        <v>33</v>
      </c>
      <c r="I8" s="70"/>
      <c r="J8" s="70"/>
      <c r="K8" s="70"/>
      <c r="L8" s="70"/>
      <c r="M8" s="70"/>
      <c r="N8" s="70" t="s">
        <v>36</v>
      </c>
      <c r="O8" s="70"/>
      <c r="P8" s="70"/>
      <c r="Q8" s="71" t="s">
        <v>41</v>
      </c>
      <c r="R8" s="70"/>
      <c r="S8" s="70"/>
      <c r="T8" s="70" t="s">
        <v>39</v>
      </c>
      <c r="U8" s="70"/>
      <c r="V8" s="70"/>
      <c r="W8" s="70"/>
      <c r="X8" s="70"/>
      <c r="Y8" s="70"/>
      <c r="Z8" s="70" t="s">
        <v>46</v>
      </c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 t="s">
        <v>10</v>
      </c>
      <c r="AM8" s="70"/>
      <c r="AN8" s="70"/>
      <c r="AO8" s="70"/>
      <c r="AP8" s="70"/>
      <c r="AQ8" s="70"/>
      <c r="AR8" s="70"/>
      <c r="AS8" s="70"/>
      <c r="AT8" s="70"/>
      <c r="AU8" s="70"/>
      <c r="AV8" s="71" t="s">
        <v>37</v>
      </c>
      <c r="AW8" s="71"/>
      <c r="AX8" s="71"/>
      <c r="AY8" s="70"/>
      <c r="AZ8" s="70"/>
      <c r="BA8" s="70"/>
      <c r="BB8" s="71" t="s">
        <v>45</v>
      </c>
      <c r="BC8" s="70"/>
    </row>
    <row r="9" spans="1:55" ht="13.5" customHeight="1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</row>
    <row r="10" spans="1:55" ht="24.75" customHeight="1" x14ac:dyDescent="0.2">
      <c r="A10" s="26">
        <v>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3" t="s">
        <v>7</v>
      </c>
      <c r="O10" s="73"/>
      <c r="P10" s="74"/>
      <c r="Q10" s="72"/>
      <c r="R10" s="75"/>
      <c r="S10" s="27" t="s">
        <v>8</v>
      </c>
      <c r="T10" s="76"/>
      <c r="U10" s="77"/>
      <c r="V10" s="28" t="s">
        <v>40</v>
      </c>
      <c r="W10" s="78"/>
      <c r="X10" s="76"/>
      <c r="Y10" s="76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43"/>
      <c r="AM10" s="44"/>
      <c r="AN10" s="35" t="s">
        <v>40</v>
      </c>
      <c r="AO10" s="45"/>
      <c r="AP10" s="43"/>
      <c r="AQ10" s="44"/>
      <c r="AR10" s="35" t="s">
        <v>40</v>
      </c>
      <c r="AS10" s="45"/>
      <c r="AT10" s="43"/>
      <c r="AU10" s="43"/>
      <c r="AV10" s="46" t="s">
        <v>7</v>
      </c>
      <c r="AW10" s="46"/>
      <c r="AX10" s="46"/>
      <c r="AY10" s="46"/>
      <c r="AZ10" s="46"/>
      <c r="BA10" s="46"/>
      <c r="BB10" s="47"/>
      <c r="BC10" s="47"/>
    </row>
    <row r="11" spans="1:55" s="13" customFormat="1" ht="24.75" customHeight="1" x14ac:dyDescent="0.2">
      <c r="A11" s="19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23"/>
      <c r="O11" s="23"/>
      <c r="P11" s="37"/>
      <c r="Q11" s="36"/>
      <c r="R11" s="36"/>
      <c r="S11" s="20"/>
      <c r="T11" s="21"/>
      <c r="U11" s="21"/>
      <c r="V11" s="20"/>
      <c r="W11" s="21"/>
      <c r="X11" s="21"/>
      <c r="Y11" s="21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38"/>
      <c r="AM11" s="38"/>
      <c r="AN11" s="39"/>
      <c r="AO11" s="38"/>
      <c r="AP11" s="38"/>
      <c r="AQ11" s="38"/>
      <c r="AR11" s="39"/>
      <c r="AS11" s="38"/>
      <c r="AT11" s="38"/>
      <c r="AU11" s="38"/>
      <c r="AV11" s="40"/>
      <c r="AW11" s="40"/>
      <c r="AX11" s="40"/>
      <c r="AY11" s="40"/>
      <c r="AZ11" s="40"/>
      <c r="BA11" s="40"/>
      <c r="BB11" s="23"/>
      <c r="BC11" s="24"/>
    </row>
    <row r="12" spans="1:55" ht="28.5" customHeight="1" x14ac:dyDescent="0.2">
      <c r="A12" s="15" t="s">
        <v>38</v>
      </c>
      <c r="B12" s="15"/>
      <c r="C12" s="15"/>
      <c r="D12" s="15"/>
      <c r="E12" s="1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</row>
    <row r="13" spans="1:55" ht="13.5" customHeight="1" x14ac:dyDescent="0.2">
      <c r="A13" s="98" t="s">
        <v>11</v>
      </c>
      <c r="B13" s="88" t="s">
        <v>35</v>
      </c>
      <c r="C13" s="90"/>
      <c r="D13" s="90"/>
      <c r="E13" s="90"/>
      <c r="F13" s="90"/>
      <c r="G13" s="91"/>
      <c r="H13" s="88" t="s">
        <v>33</v>
      </c>
      <c r="I13" s="90"/>
      <c r="J13" s="90"/>
      <c r="K13" s="90"/>
      <c r="L13" s="90"/>
      <c r="M13" s="91"/>
      <c r="N13" s="98" t="s">
        <v>36</v>
      </c>
      <c r="O13" s="98"/>
      <c r="P13" s="98"/>
      <c r="Q13" s="101" t="s">
        <v>41</v>
      </c>
      <c r="R13" s="98"/>
      <c r="S13" s="98"/>
      <c r="T13" s="88" t="s">
        <v>39</v>
      </c>
      <c r="U13" s="90"/>
      <c r="V13" s="90"/>
      <c r="W13" s="90"/>
      <c r="X13" s="90"/>
      <c r="Y13" s="91"/>
      <c r="Z13" s="88" t="s">
        <v>46</v>
      </c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1"/>
      <c r="AL13" s="85" t="s">
        <v>10</v>
      </c>
      <c r="AM13" s="85"/>
      <c r="AN13" s="85"/>
      <c r="AO13" s="85"/>
      <c r="AP13" s="85"/>
      <c r="AQ13" s="85"/>
      <c r="AR13" s="85"/>
      <c r="AS13" s="85"/>
      <c r="AT13" s="85"/>
      <c r="AU13" s="85"/>
      <c r="AV13" s="87" t="s">
        <v>37</v>
      </c>
      <c r="AW13" s="87"/>
      <c r="AX13" s="87"/>
      <c r="AY13" s="85"/>
      <c r="AZ13" s="85"/>
      <c r="BA13" s="88"/>
      <c r="BB13" s="71" t="s">
        <v>45</v>
      </c>
      <c r="BC13" s="70"/>
    </row>
    <row r="14" spans="1:55" ht="13.5" customHeight="1" x14ac:dyDescent="0.2">
      <c r="A14" s="99"/>
      <c r="B14" s="92"/>
      <c r="C14" s="93"/>
      <c r="D14" s="93"/>
      <c r="E14" s="93"/>
      <c r="F14" s="93"/>
      <c r="G14" s="94"/>
      <c r="H14" s="92"/>
      <c r="I14" s="93"/>
      <c r="J14" s="93"/>
      <c r="K14" s="93"/>
      <c r="L14" s="93"/>
      <c r="M14" s="94"/>
      <c r="N14" s="99"/>
      <c r="O14" s="99"/>
      <c r="P14" s="99"/>
      <c r="Q14" s="99"/>
      <c r="R14" s="99"/>
      <c r="S14" s="99"/>
      <c r="T14" s="92"/>
      <c r="U14" s="93"/>
      <c r="V14" s="93"/>
      <c r="W14" s="93"/>
      <c r="X14" s="93"/>
      <c r="Y14" s="94"/>
      <c r="Z14" s="92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4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9"/>
      <c r="BB14" s="70"/>
      <c r="BC14" s="70"/>
    </row>
    <row r="15" spans="1:55" ht="24.75" customHeight="1" x14ac:dyDescent="0.2">
      <c r="A15" s="14">
        <v>2</v>
      </c>
      <c r="B15" s="80"/>
      <c r="C15" s="81"/>
      <c r="D15" s="81"/>
      <c r="E15" s="81"/>
      <c r="F15" s="81"/>
      <c r="G15" s="82"/>
      <c r="H15" s="80"/>
      <c r="I15" s="81"/>
      <c r="J15" s="81"/>
      <c r="K15" s="81"/>
      <c r="L15" s="81"/>
      <c r="M15" s="82"/>
      <c r="N15" s="96" t="s">
        <v>7</v>
      </c>
      <c r="O15" s="96"/>
      <c r="P15" s="97"/>
      <c r="Q15" s="95"/>
      <c r="R15" s="80"/>
      <c r="S15" s="29" t="s">
        <v>34</v>
      </c>
      <c r="T15" s="60"/>
      <c r="U15" s="61"/>
      <c r="V15" s="30" t="s">
        <v>40</v>
      </c>
      <c r="W15" s="61"/>
      <c r="X15" s="61"/>
      <c r="Y15" s="62"/>
      <c r="Z15" s="63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5"/>
      <c r="AL15" s="66"/>
      <c r="AM15" s="67"/>
      <c r="AN15" s="41" t="s">
        <v>40</v>
      </c>
      <c r="AO15" s="67"/>
      <c r="AP15" s="67"/>
      <c r="AQ15" s="67"/>
      <c r="AR15" s="41" t="s">
        <v>40</v>
      </c>
      <c r="AS15" s="67"/>
      <c r="AT15" s="67"/>
      <c r="AU15" s="68"/>
      <c r="AV15" s="83" t="s">
        <v>7</v>
      </c>
      <c r="AW15" s="83"/>
      <c r="AX15" s="83"/>
      <c r="AY15" s="83"/>
      <c r="AZ15" s="83"/>
      <c r="BA15" s="84"/>
      <c r="BB15" s="47"/>
      <c r="BC15" s="47"/>
    </row>
    <row r="16" spans="1:55" ht="24.75" customHeight="1" x14ac:dyDescent="0.2">
      <c r="A16" s="14">
        <v>3</v>
      </c>
      <c r="B16" s="80"/>
      <c r="C16" s="81"/>
      <c r="D16" s="81"/>
      <c r="E16" s="81"/>
      <c r="F16" s="81"/>
      <c r="G16" s="82"/>
      <c r="H16" s="80"/>
      <c r="I16" s="81"/>
      <c r="J16" s="81"/>
      <c r="K16" s="81"/>
      <c r="L16" s="81"/>
      <c r="M16" s="82"/>
      <c r="N16" s="96" t="s">
        <v>7</v>
      </c>
      <c r="O16" s="96"/>
      <c r="P16" s="97"/>
      <c r="Q16" s="95"/>
      <c r="R16" s="80"/>
      <c r="S16" s="29" t="s">
        <v>8</v>
      </c>
      <c r="T16" s="60"/>
      <c r="U16" s="61"/>
      <c r="V16" s="30" t="s">
        <v>40</v>
      </c>
      <c r="W16" s="61"/>
      <c r="X16" s="61"/>
      <c r="Y16" s="62"/>
      <c r="Z16" s="63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5"/>
      <c r="AL16" s="66"/>
      <c r="AM16" s="67"/>
      <c r="AN16" s="41" t="s">
        <v>40</v>
      </c>
      <c r="AO16" s="67"/>
      <c r="AP16" s="67"/>
      <c r="AQ16" s="67"/>
      <c r="AR16" s="41" t="s">
        <v>40</v>
      </c>
      <c r="AS16" s="67"/>
      <c r="AT16" s="67"/>
      <c r="AU16" s="68"/>
      <c r="AV16" s="83" t="s">
        <v>7</v>
      </c>
      <c r="AW16" s="83"/>
      <c r="AX16" s="83"/>
      <c r="AY16" s="83"/>
      <c r="AZ16" s="83"/>
      <c r="BA16" s="84"/>
      <c r="BB16" s="47"/>
      <c r="BC16" s="47"/>
    </row>
    <row r="17" spans="1:55" ht="24.75" customHeight="1" x14ac:dyDescent="0.2">
      <c r="A17" s="14">
        <v>4</v>
      </c>
      <c r="B17" s="80"/>
      <c r="C17" s="81"/>
      <c r="D17" s="81"/>
      <c r="E17" s="81"/>
      <c r="F17" s="81"/>
      <c r="G17" s="82"/>
      <c r="H17" s="80"/>
      <c r="I17" s="81"/>
      <c r="J17" s="81"/>
      <c r="K17" s="81"/>
      <c r="L17" s="81"/>
      <c r="M17" s="82"/>
      <c r="N17" s="96" t="s">
        <v>7</v>
      </c>
      <c r="O17" s="96"/>
      <c r="P17" s="97"/>
      <c r="Q17" s="95"/>
      <c r="R17" s="80"/>
      <c r="S17" s="29" t="s">
        <v>8</v>
      </c>
      <c r="T17" s="60"/>
      <c r="U17" s="61"/>
      <c r="V17" s="30" t="s">
        <v>40</v>
      </c>
      <c r="W17" s="61"/>
      <c r="X17" s="61"/>
      <c r="Y17" s="62"/>
      <c r="Z17" s="63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5"/>
      <c r="AL17" s="66"/>
      <c r="AM17" s="67"/>
      <c r="AN17" s="41" t="s">
        <v>40</v>
      </c>
      <c r="AO17" s="67"/>
      <c r="AP17" s="67"/>
      <c r="AQ17" s="67"/>
      <c r="AR17" s="41" t="s">
        <v>40</v>
      </c>
      <c r="AS17" s="67"/>
      <c r="AT17" s="67"/>
      <c r="AU17" s="68"/>
      <c r="AV17" s="83" t="s">
        <v>7</v>
      </c>
      <c r="AW17" s="83"/>
      <c r="AX17" s="83"/>
      <c r="AY17" s="83"/>
      <c r="AZ17" s="83"/>
      <c r="BA17" s="84"/>
      <c r="BB17" s="69"/>
      <c r="BC17" s="47"/>
    </row>
    <row r="18" spans="1:55" ht="24.75" customHeight="1" x14ac:dyDescent="0.2">
      <c r="A18" s="14">
        <v>5</v>
      </c>
      <c r="B18" s="80"/>
      <c r="C18" s="81"/>
      <c r="D18" s="81"/>
      <c r="E18" s="81"/>
      <c r="F18" s="81"/>
      <c r="G18" s="82"/>
      <c r="H18" s="80"/>
      <c r="I18" s="81"/>
      <c r="J18" s="81"/>
      <c r="K18" s="81"/>
      <c r="L18" s="81"/>
      <c r="M18" s="82"/>
      <c r="N18" s="96" t="s">
        <v>7</v>
      </c>
      <c r="O18" s="96"/>
      <c r="P18" s="97"/>
      <c r="Q18" s="95"/>
      <c r="R18" s="80"/>
      <c r="S18" s="29" t="s">
        <v>8</v>
      </c>
      <c r="T18" s="60"/>
      <c r="U18" s="61"/>
      <c r="V18" s="30" t="s">
        <v>40</v>
      </c>
      <c r="W18" s="61"/>
      <c r="X18" s="61"/>
      <c r="Y18" s="62"/>
      <c r="Z18" s="63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5"/>
      <c r="AL18" s="66"/>
      <c r="AM18" s="67"/>
      <c r="AN18" s="41" t="s">
        <v>40</v>
      </c>
      <c r="AO18" s="67"/>
      <c r="AP18" s="67"/>
      <c r="AQ18" s="67"/>
      <c r="AR18" s="41" t="s">
        <v>40</v>
      </c>
      <c r="AS18" s="67"/>
      <c r="AT18" s="67"/>
      <c r="AU18" s="68"/>
      <c r="AV18" s="83" t="s">
        <v>7</v>
      </c>
      <c r="AW18" s="83"/>
      <c r="AX18" s="83"/>
      <c r="AY18" s="83"/>
      <c r="AZ18" s="83"/>
      <c r="BA18" s="84"/>
      <c r="BB18" s="47"/>
      <c r="BC18" s="47"/>
    </row>
    <row r="19" spans="1:55" ht="24.75" customHeight="1" x14ac:dyDescent="0.2">
      <c r="A19" s="14">
        <v>6</v>
      </c>
      <c r="B19" s="80"/>
      <c r="C19" s="81"/>
      <c r="D19" s="81"/>
      <c r="E19" s="81"/>
      <c r="F19" s="81"/>
      <c r="G19" s="82"/>
      <c r="H19" s="80"/>
      <c r="I19" s="81"/>
      <c r="J19" s="81"/>
      <c r="K19" s="81"/>
      <c r="L19" s="81"/>
      <c r="M19" s="82"/>
      <c r="N19" s="96" t="s">
        <v>7</v>
      </c>
      <c r="O19" s="96"/>
      <c r="P19" s="97"/>
      <c r="Q19" s="95"/>
      <c r="R19" s="80"/>
      <c r="S19" s="29" t="s">
        <v>8</v>
      </c>
      <c r="T19" s="60"/>
      <c r="U19" s="61"/>
      <c r="V19" s="30" t="s">
        <v>40</v>
      </c>
      <c r="W19" s="61"/>
      <c r="X19" s="61"/>
      <c r="Y19" s="62"/>
      <c r="Z19" s="63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5"/>
      <c r="AL19" s="66"/>
      <c r="AM19" s="67"/>
      <c r="AN19" s="41" t="s">
        <v>40</v>
      </c>
      <c r="AO19" s="67"/>
      <c r="AP19" s="67"/>
      <c r="AQ19" s="67"/>
      <c r="AR19" s="41" t="s">
        <v>40</v>
      </c>
      <c r="AS19" s="67"/>
      <c r="AT19" s="67"/>
      <c r="AU19" s="68"/>
      <c r="AV19" s="83" t="s">
        <v>7</v>
      </c>
      <c r="AW19" s="83"/>
      <c r="AX19" s="83"/>
      <c r="AY19" s="83"/>
      <c r="AZ19" s="83"/>
      <c r="BA19" s="84"/>
      <c r="BB19" s="69"/>
      <c r="BC19" s="47"/>
    </row>
    <row r="20" spans="1:55" ht="24.75" customHeight="1" x14ac:dyDescent="0.2">
      <c r="A20" s="14">
        <v>7</v>
      </c>
      <c r="B20" s="80"/>
      <c r="C20" s="81"/>
      <c r="D20" s="81"/>
      <c r="E20" s="81"/>
      <c r="F20" s="81"/>
      <c r="G20" s="82"/>
      <c r="H20" s="80"/>
      <c r="I20" s="81"/>
      <c r="J20" s="81"/>
      <c r="K20" s="81"/>
      <c r="L20" s="81"/>
      <c r="M20" s="82"/>
      <c r="N20" s="96" t="s">
        <v>7</v>
      </c>
      <c r="O20" s="96"/>
      <c r="P20" s="97"/>
      <c r="Q20" s="95"/>
      <c r="R20" s="80"/>
      <c r="S20" s="29" t="s">
        <v>8</v>
      </c>
      <c r="T20" s="60"/>
      <c r="U20" s="61"/>
      <c r="V20" s="30" t="s">
        <v>40</v>
      </c>
      <c r="W20" s="61"/>
      <c r="X20" s="61"/>
      <c r="Y20" s="62"/>
      <c r="Z20" s="63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5"/>
      <c r="AL20" s="66"/>
      <c r="AM20" s="67"/>
      <c r="AN20" s="41" t="s">
        <v>40</v>
      </c>
      <c r="AO20" s="67"/>
      <c r="AP20" s="67"/>
      <c r="AQ20" s="67"/>
      <c r="AR20" s="41" t="s">
        <v>40</v>
      </c>
      <c r="AS20" s="67"/>
      <c r="AT20" s="67"/>
      <c r="AU20" s="68"/>
      <c r="AV20" s="83" t="s">
        <v>7</v>
      </c>
      <c r="AW20" s="83"/>
      <c r="AX20" s="83"/>
      <c r="AY20" s="83"/>
      <c r="AZ20" s="83"/>
      <c r="BA20" s="84"/>
      <c r="BB20" s="47"/>
      <c r="BC20" s="47"/>
    </row>
    <row r="21" spans="1:55" ht="24.75" customHeight="1" x14ac:dyDescent="0.2">
      <c r="A21" s="14">
        <v>8</v>
      </c>
      <c r="B21" s="80"/>
      <c r="C21" s="81"/>
      <c r="D21" s="81"/>
      <c r="E21" s="81"/>
      <c r="F21" s="81"/>
      <c r="G21" s="82"/>
      <c r="H21" s="80"/>
      <c r="I21" s="81"/>
      <c r="J21" s="81"/>
      <c r="K21" s="81"/>
      <c r="L21" s="81"/>
      <c r="M21" s="82"/>
      <c r="N21" s="96" t="s">
        <v>7</v>
      </c>
      <c r="O21" s="96"/>
      <c r="P21" s="97"/>
      <c r="Q21" s="95"/>
      <c r="R21" s="80"/>
      <c r="S21" s="29" t="s">
        <v>8</v>
      </c>
      <c r="T21" s="60"/>
      <c r="U21" s="61"/>
      <c r="V21" s="30" t="s">
        <v>40</v>
      </c>
      <c r="W21" s="61"/>
      <c r="X21" s="61"/>
      <c r="Y21" s="62"/>
      <c r="Z21" s="63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5"/>
      <c r="AL21" s="66"/>
      <c r="AM21" s="67"/>
      <c r="AN21" s="41" t="s">
        <v>40</v>
      </c>
      <c r="AO21" s="67"/>
      <c r="AP21" s="67"/>
      <c r="AQ21" s="67"/>
      <c r="AR21" s="41" t="s">
        <v>40</v>
      </c>
      <c r="AS21" s="67"/>
      <c r="AT21" s="67"/>
      <c r="AU21" s="68"/>
      <c r="AV21" s="83" t="s">
        <v>7</v>
      </c>
      <c r="AW21" s="83"/>
      <c r="AX21" s="83"/>
      <c r="AY21" s="83"/>
      <c r="AZ21" s="83"/>
      <c r="BA21" s="84"/>
      <c r="BB21" s="69"/>
      <c r="BC21" s="47"/>
    </row>
    <row r="22" spans="1:55" ht="24.75" customHeight="1" x14ac:dyDescent="0.2">
      <c r="A22" s="14">
        <v>9</v>
      </c>
      <c r="B22" s="80"/>
      <c r="C22" s="81"/>
      <c r="D22" s="81"/>
      <c r="E22" s="81"/>
      <c r="F22" s="81"/>
      <c r="G22" s="82"/>
      <c r="H22" s="80"/>
      <c r="I22" s="81"/>
      <c r="J22" s="81"/>
      <c r="K22" s="81"/>
      <c r="L22" s="81"/>
      <c r="M22" s="82"/>
      <c r="N22" s="96" t="s">
        <v>7</v>
      </c>
      <c r="O22" s="96"/>
      <c r="P22" s="97"/>
      <c r="Q22" s="95"/>
      <c r="R22" s="80"/>
      <c r="S22" s="29" t="s">
        <v>8</v>
      </c>
      <c r="T22" s="60"/>
      <c r="U22" s="61"/>
      <c r="V22" s="30" t="s">
        <v>40</v>
      </c>
      <c r="W22" s="61"/>
      <c r="X22" s="61"/>
      <c r="Y22" s="62"/>
      <c r="Z22" s="63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5"/>
      <c r="AL22" s="66"/>
      <c r="AM22" s="67"/>
      <c r="AN22" s="41" t="s">
        <v>40</v>
      </c>
      <c r="AO22" s="67"/>
      <c r="AP22" s="67"/>
      <c r="AQ22" s="67"/>
      <c r="AR22" s="41" t="s">
        <v>40</v>
      </c>
      <c r="AS22" s="67"/>
      <c r="AT22" s="67"/>
      <c r="AU22" s="68"/>
      <c r="AV22" s="83" t="s">
        <v>7</v>
      </c>
      <c r="AW22" s="83"/>
      <c r="AX22" s="83"/>
      <c r="AY22" s="83"/>
      <c r="AZ22" s="83"/>
      <c r="BA22" s="84"/>
      <c r="BB22" s="47"/>
      <c r="BC22" s="47"/>
    </row>
    <row r="23" spans="1:55" ht="24.75" customHeight="1" x14ac:dyDescent="0.2">
      <c r="A23" s="14">
        <v>10</v>
      </c>
      <c r="B23" s="80"/>
      <c r="C23" s="81"/>
      <c r="D23" s="81"/>
      <c r="E23" s="81"/>
      <c r="F23" s="81"/>
      <c r="G23" s="82"/>
      <c r="H23" s="80"/>
      <c r="I23" s="81"/>
      <c r="J23" s="81"/>
      <c r="K23" s="81"/>
      <c r="L23" s="81"/>
      <c r="M23" s="82"/>
      <c r="N23" s="96" t="s">
        <v>7</v>
      </c>
      <c r="O23" s="96"/>
      <c r="P23" s="97"/>
      <c r="Q23" s="95"/>
      <c r="R23" s="80"/>
      <c r="S23" s="29" t="s">
        <v>8</v>
      </c>
      <c r="T23" s="60"/>
      <c r="U23" s="61"/>
      <c r="V23" s="30" t="s">
        <v>40</v>
      </c>
      <c r="W23" s="61"/>
      <c r="X23" s="61"/>
      <c r="Y23" s="62"/>
      <c r="Z23" s="63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5"/>
      <c r="AL23" s="66"/>
      <c r="AM23" s="67"/>
      <c r="AN23" s="41" t="s">
        <v>40</v>
      </c>
      <c r="AO23" s="67"/>
      <c r="AP23" s="67"/>
      <c r="AQ23" s="67"/>
      <c r="AR23" s="41" t="s">
        <v>40</v>
      </c>
      <c r="AS23" s="67"/>
      <c r="AT23" s="67"/>
      <c r="AU23" s="68"/>
      <c r="AV23" s="83" t="s">
        <v>7</v>
      </c>
      <c r="AW23" s="83"/>
      <c r="AX23" s="83"/>
      <c r="AY23" s="83"/>
      <c r="AZ23" s="83"/>
      <c r="BA23" s="84"/>
      <c r="BB23" s="69"/>
      <c r="BC23" s="47"/>
    </row>
    <row r="24" spans="1:55" ht="24.75" customHeight="1" x14ac:dyDescent="0.2">
      <c r="A24" s="14">
        <v>11</v>
      </c>
      <c r="B24" s="80"/>
      <c r="C24" s="81"/>
      <c r="D24" s="81"/>
      <c r="E24" s="81"/>
      <c r="F24" s="81"/>
      <c r="G24" s="82"/>
      <c r="H24" s="80"/>
      <c r="I24" s="81"/>
      <c r="J24" s="81"/>
      <c r="K24" s="81"/>
      <c r="L24" s="81"/>
      <c r="M24" s="82"/>
      <c r="N24" s="96" t="s">
        <v>7</v>
      </c>
      <c r="O24" s="96"/>
      <c r="P24" s="97"/>
      <c r="Q24" s="95"/>
      <c r="R24" s="80"/>
      <c r="S24" s="29" t="s">
        <v>8</v>
      </c>
      <c r="T24" s="60"/>
      <c r="U24" s="61"/>
      <c r="V24" s="30" t="s">
        <v>40</v>
      </c>
      <c r="W24" s="61"/>
      <c r="X24" s="61"/>
      <c r="Y24" s="62"/>
      <c r="Z24" s="63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5"/>
      <c r="AL24" s="66"/>
      <c r="AM24" s="67"/>
      <c r="AN24" s="41" t="s">
        <v>40</v>
      </c>
      <c r="AO24" s="67"/>
      <c r="AP24" s="67"/>
      <c r="AQ24" s="67"/>
      <c r="AR24" s="41" t="s">
        <v>40</v>
      </c>
      <c r="AS24" s="67"/>
      <c r="AT24" s="67"/>
      <c r="AU24" s="68"/>
      <c r="AV24" s="83" t="s">
        <v>7</v>
      </c>
      <c r="AW24" s="83"/>
      <c r="AX24" s="83"/>
      <c r="AY24" s="83"/>
      <c r="AZ24" s="83"/>
      <c r="BA24" s="84"/>
      <c r="BB24" s="47"/>
      <c r="BC24" s="47"/>
    </row>
    <row r="25" spans="1:55" ht="24.75" customHeight="1" x14ac:dyDescent="0.2">
      <c r="A25" s="14">
        <v>12</v>
      </c>
      <c r="B25" s="80"/>
      <c r="C25" s="81"/>
      <c r="D25" s="81"/>
      <c r="E25" s="81"/>
      <c r="F25" s="81"/>
      <c r="G25" s="82"/>
      <c r="H25" s="80"/>
      <c r="I25" s="81"/>
      <c r="J25" s="81"/>
      <c r="K25" s="81"/>
      <c r="L25" s="81"/>
      <c r="M25" s="82"/>
      <c r="N25" s="96" t="s">
        <v>7</v>
      </c>
      <c r="O25" s="96"/>
      <c r="P25" s="97"/>
      <c r="Q25" s="95"/>
      <c r="R25" s="80"/>
      <c r="S25" s="29" t="s">
        <v>8</v>
      </c>
      <c r="T25" s="60"/>
      <c r="U25" s="61"/>
      <c r="V25" s="30" t="s">
        <v>40</v>
      </c>
      <c r="W25" s="61"/>
      <c r="X25" s="61"/>
      <c r="Y25" s="62"/>
      <c r="Z25" s="63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5"/>
      <c r="AL25" s="66"/>
      <c r="AM25" s="67"/>
      <c r="AN25" s="41" t="s">
        <v>40</v>
      </c>
      <c r="AO25" s="67"/>
      <c r="AP25" s="67"/>
      <c r="AQ25" s="67"/>
      <c r="AR25" s="41" t="s">
        <v>40</v>
      </c>
      <c r="AS25" s="67"/>
      <c r="AT25" s="67"/>
      <c r="AU25" s="68"/>
      <c r="AV25" s="83" t="s">
        <v>7</v>
      </c>
      <c r="AW25" s="83"/>
      <c r="AX25" s="83"/>
      <c r="AY25" s="83"/>
      <c r="AZ25" s="83"/>
      <c r="BA25" s="84"/>
      <c r="BB25" s="69"/>
      <c r="BC25" s="47"/>
    </row>
    <row r="26" spans="1:55" ht="24.75" customHeight="1" x14ac:dyDescent="0.2">
      <c r="A26" s="14">
        <v>13</v>
      </c>
      <c r="B26" s="80"/>
      <c r="C26" s="81"/>
      <c r="D26" s="81"/>
      <c r="E26" s="81"/>
      <c r="F26" s="81"/>
      <c r="G26" s="82"/>
      <c r="H26" s="80"/>
      <c r="I26" s="81"/>
      <c r="J26" s="81"/>
      <c r="K26" s="81"/>
      <c r="L26" s="81"/>
      <c r="M26" s="82"/>
      <c r="N26" s="96" t="s">
        <v>7</v>
      </c>
      <c r="O26" s="96"/>
      <c r="P26" s="97"/>
      <c r="Q26" s="95"/>
      <c r="R26" s="80"/>
      <c r="S26" s="29" t="s">
        <v>8</v>
      </c>
      <c r="T26" s="60"/>
      <c r="U26" s="61"/>
      <c r="V26" s="30" t="s">
        <v>40</v>
      </c>
      <c r="W26" s="61"/>
      <c r="X26" s="61"/>
      <c r="Y26" s="62"/>
      <c r="Z26" s="63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5"/>
      <c r="AL26" s="66"/>
      <c r="AM26" s="67"/>
      <c r="AN26" s="41" t="s">
        <v>40</v>
      </c>
      <c r="AO26" s="67"/>
      <c r="AP26" s="67"/>
      <c r="AQ26" s="67"/>
      <c r="AR26" s="41" t="s">
        <v>40</v>
      </c>
      <c r="AS26" s="67"/>
      <c r="AT26" s="67"/>
      <c r="AU26" s="68"/>
      <c r="AV26" s="83" t="s">
        <v>7</v>
      </c>
      <c r="AW26" s="83"/>
      <c r="AX26" s="83"/>
      <c r="AY26" s="83"/>
      <c r="AZ26" s="83"/>
      <c r="BA26" s="84"/>
      <c r="BB26" s="47"/>
      <c r="BC26" s="47"/>
    </row>
    <row r="27" spans="1:55" ht="24.75" customHeight="1" x14ac:dyDescent="0.2">
      <c r="A27" s="14">
        <v>14</v>
      </c>
      <c r="B27" s="80"/>
      <c r="C27" s="81"/>
      <c r="D27" s="81"/>
      <c r="E27" s="81"/>
      <c r="F27" s="81"/>
      <c r="G27" s="82"/>
      <c r="H27" s="80"/>
      <c r="I27" s="81"/>
      <c r="J27" s="81"/>
      <c r="K27" s="81"/>
      <c r="L27" s="81"/>
      <c r="M27" s="82"/>
      <c r="N27" s="96" t="s">
        <v>7</v>
      </c>
      <c r="O27" s="96"/>
      <c r="P27" s="97"/>
      <c r="Q27" s="95"/>
      <c r="R27" s="80"/>
      <c r="S27" s="29" t="s">
        <v>8</v>
      </c>
      <c r="T27" s="60"/>
      <c r="U27" s="61"/>
      <c r="V27" s="30" t="s">
        <v>40</v>
      </c>
      <c r="W27" s="61"/>
      <c r="X27" s="61"/>
      <c r="Y27" s="62"/>
      <c r="Z27" s="63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5"/>
      <c r="AL27" s="66"/>
      <c r="AM27" s="67"/>
      <c r="AN27" s="41" t="s">
        <v>40</v>
      </c>
      <c r="AO27" s="67"/>
      <c r="AP27" s="67"/>
      <c r="AQ27" s="67"/>
      <c r="AR27" s="41" t="s">
        <v>40</v>
      </c>
      <c r="AS27" s="67"/>
      <c r="AT27" s="67"/>
      <c r="AU27" s="68"/>
      <c r="AV27" s="83" t="s">
        <v>7</v>
      </c>
      <c r="AW27" s="83"/>
      <c r="AX27" s="83"/>
      <c r="AY27" s="83"/>
      <c r="AZ27" s="83"/>
      <c r="BA27" s="84"/>
      <c r="BB27" s="69"/>
      <c r="BC27" s="47"/>
    </row>
    <row r="28" spans="1:55" ht="24.75" customHeight="1" x14ac:dyDescent="0.2">
      <c r="A28" s="14">
        <v>15</v>
      </c>
      <c r="B28" s="80"/>
      <c r="C28" s="81"/>
      <c r="D28" s="81"/>
      <c r="E28" s="81"/>
      <c r="F28" s="81"/>
      <c r="G28" s="82"/>
      <c r="H28" s="80"/>
      <c r="I28" s="81"/>
      <c r="J28" s="81"/>
      <c r="K28" s="81"/>
      <c r="L28" s="81"/>
      <c r="M28" s="82"/>
      <c r="N28" s="96" t="s">
        <v>7</v>
      </c>
      <c r="O28" s="96"/>
      <c r="P28" s="97"/>
      <c r="Q28" s="95"/>
      <c r="R28" s="80"/>
      <c r="S28" s="29" t="s">
        <v>8</v>
      </c>
      <c r="T28" s="60"/>
      <c r="U28" s="61"/>
      <c r="V28" s="30" t="s">
        <v>40</v>
      </c>
      <c r="W28" s="61"/>
      <c r="X28" s="61"/>
      <c r="Y28" s="62"/>
      <c r="Z28" s="63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L28" s="66"/>
      <c r="AM28" s="67"/>
      <c r="AN28" s="41" t="s">
        <v>40</v>
      </c>
      <c r="AO28" s="67"/>
      <c r="AP28" s="67"/>
      <c r="AQ28" s="67"/>
      <c r="AR28" s="41" t="s">
        <v>40</v>
      </c>
      <c r="AS28" s="67"/>
      <c r="AT28" s="67"/>
      <c r="AU28" s="68"/>
      <c r="AV28" s="83" t="s">
        <v>7</v>
      </c>
      <c r="AW28" s="83"/>
      <c r="AX28" s="83"/>
      <c r="AY28" s="83"/>
      <c r="AZ28" s="83"/>
      <c r="BA28" s="84"/>
      <c r="BB28" s="47"/>
      <c r="BC28" s="47"/>
    </row>
    <row r="29" spans="1:55" ht="24.75" customHeight="1" x14ac:dyDescent="0.2">
      <c r="A29" s="14">
        <v>16</v>
      </c>
      <c r="B29" s="80"/>
      <c r="C29" s="81"/>
      <c r="D29" s="81"/>
      <c r="E29" s="81"/>
      <c r="F29" s="81"/>
      <c r="G29" s="82"/>
      <c r="H29" s="80"/>
      <c r="I29" s="81"/>
      <c r="J29" s="81"/>
      <c r="K29" s="81"/>
      <c r="L29" s="81"/>
      <c r="M29" s="82"/>
      <c r="N29" s="96" t="s">
        <v>7</v>
      </c>
      <c r="O29" s="96"/>
      <c r="P29" s="97"/>
      <c r="Q29" s="95"/>
      <c r="R29" s="80"/>
      <c r="S29" s="29" t="s">
        <v>8</v>
      </c>
      <c r="T29" s="60"/>
      <c r="U29" s="61"/>
      <c r="V29" s="30" t="s">
        <v>40</v>
      </c>
      <c r="W29" s="61"/>
      <c r="X29" s="61"/>
      <c r="Y29" s="62"/>
      <c r="Z29" s="63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L29" s="66"/>
      <c r="AM29" s="67"/>
      <c r="AN29" s="41" t="s">
        <v>40</v>
      </c>
      <c r="AO29" s="67"/>
      <c r="AP29" s="67"/>
      <c r="AQ29" s="67"/>
      <c r="AR29" s="41" t="s">
        <v>40</v>
      </c>
      <c r="AS29" s="67"/>
      <c r="AT29" s="67"/>
      <c r="AU29" s="68"/>
      <c r="AV29" s="83" t="s">
        <v>7</v>
      </c>
      <c r="AW29" s="83"/>
      <c r="AX29" s="83"/>
      <c r="AY29" s="83"/>
      <c r="AZ29" s="83"/>
      <c r="BA29" s="84"/>
      <c r="BB29" s="69"/>
      <c r="BC29" s="47"/>
    </row>
    <row r="30" spans="1:55" ht="24.75" customHeight="1" x14ac:dyDescent="0.2">
      <c r="A30" s="14">
        <v>17</v>
      </c>
      <c r="B30" s="80"/>
      <c r="C30" s="81"/>
      <c r="D30" s="81"/>
      <c r="E30" s="81"/>
      <c r="F30" s="81"/>
      <c r="G30" s="82"/>
      <c r="H30" s="80"/>
      <c r="I30" s="81"/>
      <c r="J30" s="81"/>
      <c r="K30" s="81"/>
      <c r="L30" s="81"/>
      <c r="M30" s="82"/>
      <c r="N30" s="96" t="s">
        <v>7</v>
      </c>
      <c r="O30" s="96"/>
      <c r="P30" s="97"/>
      <c r="Q30" s="95"/>
      <c r="R30" s="80"/>
      <c r="S30" s="29" t="s">
        <v>8</v>
      </c>
      <c r="T30" s="60"/>
      <c r="U30" s="61"/>
      <c r="V30" s="30" t="s">
        <v>40</v>
      </c>
      <c r="W30" s="61"/>
      <c r="X30" s="61"/>
      <c r="Y30" s="62"/>
      <c r="Z30" s="63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5"/>
      <c r="AL30" s="66"/>
      <c r="AM30" s="67"/>
      <c r="AN30" s="41" t="s">
        <v>40</v>
      </c>
      <c r="AO30" s="67"/>
      <c r="AP30" s="67"/>
      <c r="AQ30" s="67"/>
      <c r="AR30" s="41" t="s">
        <v>40</v>
      </c>
      <c r="AS30" s="67"/>
      <c r="AT30" s="67"/>
      <c r="AU30" s="68"/>
      <c r="AV30" s="83" t="s">
        <v>7</v>
      </c>
      <c r="AW30" s="83"/>
      <c r="AX30" s="83"/>
      <c r="AY30" s="83"/>
      <c r="AZ30" s="83"/>
      <c r="BA30" s="84"/>
      <c r="BB30" s="47"/>
      <c r="BC30" s="47"/>
    </row>
    <row r="31" spans="1:55" ht="24.75" customHeight="1" x14ac:dyDescent="0.2">
      <c r="A31" s="14">
        <v>18</v>
      </c>
      <c r="B31" s="80"/>
      <c r="C31" s="81"/>
      <c r="D31" s="81"/>
      <c r="E31" s="81"/>
      <c r="F31" s="81"/>
      <c r="G31" s="82"/>
      <c r="H31" s="80"/>
      <c r="I31" s="81"/>
      <c r="J31" s="81"/>
      <c r="K31" s="81"/>
      <c r="L31" s="81"/>
      <c r="M31" s="82"/>
      <c r="N31" s="96" t="s">
        <v>7</v>
      </c>
      <c r="O31" s="96"/>
      <c r="P31" s="97"/>
      <c r="Q31" s="95"/>
      <c r="R31" s="80"/>
      <c r="S31" s="29" t="s">
        <v>8</v>
      </c>
      <c r="T31" s="60"/>
      <c r="U31" s="61"/>
      <c r="V31" s="30" t="s">
        <v>40</v>
      </c>
      <c r="W31" s="61"/>
      <c r="X31" s="61"/>
      <c r="Y31" s="62"/>
      <c r="Z31" s="63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5"/>
      <c r="AL31" s="66"/>
      <c r="AM31" s="67"/>
      <c r="AN31" s="41" t="s">
        <v>40</v>
      </c>
      <c r="AO31" s="67"/>
      <c r="AP31" s="67"/>
      <c r="AQ31" s="67"/>
      <c r="AR31" s="41" t="s">
        <v>40</v>
      </c>
      <c r="AS31" s="67"/>
      <c r="AT31" s="67"/>
      <c r="AU31" s="68"/>
      <c r="AV31" s="83" t="s">
        <v>7</v>
      </c>
      <c r="AW31" s="83"/>
      <c r="AX31" s="83"/>
      <c r="AY31" s="83"/>
      <c r="AZ31" s="83"/>
      <c r="BA31" s="84"/>
      <c r="BB31" s="69"/>
      <c r="BC31" s="47"/>
    </row>
    <row r="32" spans="1:55" ht="24.75" customHeight="1" x14ac:dyDescent="0.2">
      <c r="A32" s="14">
        <v>19</v>
      </c>
      <c r="B32" s="80"/>
      <c r="C32" s="81"/>
      <c r="D32" s="81"/>
      <c r="E32" s="81"/>
      <c r="F32" s="81"/>
      <c r="G32" s="82"/>
      <c r="H32" s="80"/>
      <c r="I32" s="81"/>
      <c r="J32" s="81"/>
      <c r="K32" s="81"/>
      <c r="L32" s="81"/>
      <c r="M32" s="82"/>
      <c r="N32" s="96" t="s">
        <v>7</v>
      </c>
      <c r="O32" s="96"/>
      <c r="P32" s="97"/>
      <c r="Q32" s="95"/>
      <c r="R32" s="80"/>
      <c r="S32" s="29" t="s">
        <v>8</v>
      </c>
      <c r="T32" s="60"/>
      <c r="U32" s="61"/>
      <c r="V32" s="30" t="s">
        <v>40</v>
      </c>
      <c r="W32" s="61"/>
      <c r="X32" s="61"/>
      <c r="Y32" s="62"/>
      <c r="Z32" s="63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5"/>
      <c r="AL32" s="66"/>
      <c r="AM32" s="67"/>
      <c r="AN32" s="41" t="s">
        <v>40</v>
      </c>
      <c r="AO32" s="67"/>
      <c r="AP32" s="67"/>
      <c r="AQ32" s="67"/>
      <c r="AR32" s="41" t="s">
        <v>40</v>
      </c>
      <c r="AS32" s="67"/>
      <c r="AT32" s="67"/>
      <c r="AU32" s="68"/>
      <c r="AV32" s="83" t="s">
        <v>7</v>
      </c>
      <c r="AW32" s="83"/>
      <c r="AX32" s="83"/>
      <c r="AY32" s="83"/>
      <c r="AZ32" s="83"/>
      <c r="BA32" s="84"/>
      <c r="BB32" s="47"/>
      <c r="BC32" s="47"/>
    </row>
    <row r="33" spans="1:55" ht="24.75" customHeight="1" x14ac:dyDescent="0.2">
      <c r="A33" s="14">
        <v>20</v>
      </c>
      <c r="B33" s="80"/>
      <c r="C33" s="81"/>
      <c r="D33" s="81"/>
      <c r="E33" s="81"/>
      <c r="F33" s="81"/>
      <c r="G33" s="82"/>
      <c r="H33" s="80"/>
      <c r="I33" s="81"/>
      <c r="J33" s="81"/>
      <c r="K33" s="81"/>
      <c r="L33" s="81"/>
      <c r="M33" s="82"/>
      <c r="N33" s="96" t="s">
        <v>7</v>
      </c>
      <c r="O33" s="96"/>
      <c r="P33" s="97"/>
      <c r="Q33" s="95"/>
      <c r="R33" s="80"/>
      <c r="S33" s="29" t="s">
        <v>8</v>
      </c>
      <c r="T33" s="60"/>
      <c r="U33" s="61"/>
      <c r="V33" s="30" t="s">
        <v>40</v>
      </c>
      <c r="W33" s="61"/>
      <c r="X33" s="61"/>
      <c r="Y33" s="62"/>
      <c r="Z33" s="63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5"/>
      <c r="AL33" s="66"/>
      <c r="AM33" s="67"/>
      <c r="AN33" s="41" t="s">
        <v>40</v>
      </c>
      <c r="AO33" s="67"/>
      <c r="AP33" s="67"/>
      <c r="AQ33" s="67"/>
      <c r="AR33" s="41" t="s">
        <v>40</v>
      </c>
      <c r="AS33" s="67"/>
      <c r="AT33" s="67"/>
      <c r="AU33" s="68"/>
      <c r="AV33" s="83" t="s">
        <v>7</v>
      </c>
      <c r="AW33" s="83"/>
      <c r="AX33" s="83"/>
      <c r="AY33" s="83"/>
      <c r="AZ33" s="83"/>
      <c r="BA33" s="84"/>
      <c r="BB33" s="69"/>
      <c r="BC33" s="47"/>
    </row>
    <row r="34" spans="1:55" x14ac:dyDescent="0.2">
      <c r="BB34" s="31"/>
      <c r="BC34" s="31"/>
    </row>
    <row r="35" spans="1:55" x14ac:dyDescent="0.2">
      <c r="BB35" s="31"/>
      <c r="BC35" s="31"/>
    </row>
    <row r="36" spans="1:55" x14ac:dyDescent="0.2">
      <c r="BB36" s="31"/>
      <c r="BC36" s="31"/>
    </row>
    <row r="37" spans="1:55" x14ac:dyDescent="0.2">
      <c r="BB37" s="31"/>
      <c r="BC37" s="31"/>
    </row>
  </sheetData>
  <sheetProtection selectLockedCells="1"/>
  <mergeCells count="263">
    <mergeCell ref="A1:BA2"/>
    <mergeCell ref="N22:P22"/>
    <mergeCell ref="Q22:R22"/>
    <mergeCell ref="B22:G22"/>
    <mergeCell ref="H22:M22"/>
    <mergeCell ref="T20:U20"/>
    <mergeCell ref="W20:Y20"/>
    <mergeCell ref="Z20:AK20"/>
    <mergeCell ref="AL20:AM20"/>
    <mergeCell ref="AO20:AQ20"/>
    <mergeCell ref="T22:U22"/>
    <mergeCell ref="W22:Y22"/>
    <mergeCell ref="Z22:AK22"/>
    <mergeCell ref="AL22:AM22"/>
    <mergeCell ref="AO22:AQ22"/>
    <mergeCell ref="Q13:S14"/>
    <mergeCell ref="Q19:R19"/>
    <mergeCell ref="AV19:BA19"/>
    <mergeCell ref="N17:P17"/>
    <mergeCell ref="Q21:R21"/>
    <mergeCell ref="AS20:AU20"/>
    <mergeCell ref="AL15:AM15"/>
    <mergeCell ref="AO15:AQ15"/>
    <mergeCell ref="AS15:AU15"/>
    <mergeCell ref="T17:U17"/>
    <mergeCell ref="W17:Y17"/>
    <mergeCell ref="Z17:AK17"/>
    <mergeCell ref="AL17:AM17"/>
    <mergeCell ref="AO17:AQ17"/>
    <mergeCell ref="AS17:AU17"/>
    <mergeCell ref="T19:U19"/>
    <mergeCell ref="W19:Y19"/>
    <mergeCell ref="Z19:AK19"/>
    <mergeCell ref="AL19:AM19"/>
    <mergeCell ref="AO19:AQ19"/>
    <mergeCell ref="AS19:AU19"/>
    <mergeCell ref="N24:P24"/>
    <mergeCell ref="Q24:R24"/>
    <mergeCell ref="N23:P23"/>
    <mergeCell ref="Q23:R23"/>
    <mergeCell ref="B23:G23"/>
    <mergeCell ref="H23:M23"/>
    <mergeCell ref="B24:G24"/>
    <mergeCell ref="H24:M24"/>
    <mergeCell ref="A13:A14"/>
    <mergeCell ref="N16:P16"/>
    <mergeCell ref="Q15:R15"/>
    <mergeCell ref="B13:G14"/>
    <mergeCell ref="H13:M14"/>
    <mergeCell ref="B15:G15"/>
    <mergeCell ref="H15:M15"/>
    <mergeCell ref="B16:G16"/>
    <mergeCell ref="H16:M16"/>
    <mergeCell ref="N18:P18"/>
    <mergeCell ref="Q18:R18"/>
    <mergeCell ref="B17:G17"/>
    <mergeCell ref="N19:P19"/>
    <mergeCell ref="Q16:R16"/>
    <mergeCell ref="N13:P14"/>
    <mergeCell ref="N15:P15"/>
    <mergeCell ref="B28:G28"/>
    <mergeCell ref="H28:M28"/>
    <mergeCell ref="N26:P26"/>
    <mergeCell ref="Q26:R26"/>
    <mergeCell ref="N25:P25"/>
    <mergeCell ref="Q25:R25"/>
    <mergeCell ref="B25:G25"/>
    <mergeCell ref="H25:M25"/>
    <mergeCell ref="B26:G26"/>
    <mergeCell ref="H26:M26"/>
    <mergeCell ref="N28:P28"/>
    <mergeCell ref="Q28:R28"/>
    <mergeCell ref="N27:P27"/>
    <mergeCell ref="Q27:R27"/>
    <mergeCell ref="B27:G27"/>
    <mergeCell ref="H27:M27"/>
    <mergeCell ref="N33:P33"/>
    <mergeCell ref="Q33:R33"/>
    <mergeCell ref="B33:G33"/>
    <mergeCell ref="H33:M33"/>
    <mergeCell ref="N30:P30"/>
    <mergeCell ref="Q30:R30"/>
    <mergeCell ref="N29:P29"/>
    <mergeCell ref="Q29:R29"/>
    <mergeCell ref="N32:P32"/>
    <mergeCell ref="Q32:R32"/>
    <mergeCell ref="N31:P31"/>
    <mergeCell ref="Q31:R31"/>
    <mergeCell ref="H31:M31"/>
    <mergeCell ref="B32:G32"/>
    <mergeCell ref="H32:M32"/>
    <mergeCell ref="B31:G31"/>
    <mergeCell ref="B29:G29"/>
    <mergeCell ref="H29:M29"/>
    <mergeCell ref="B30:G30"/>
    <mergeCell ref="H30:M30"/>
    <mergeCell ref="AV32:BA32"/>
    <mergeCell ref="AV33:BA33"/>
    <mergeCell ref="AV20:BA20"/>
    <mergeCell ref="AV21:BA21"/>
    <mergeCell ref="AV22:BA22"/>
    <mergeCell ref="AV23:BA23"/>
    <mergeCell ref="AV24:BA24"/>
    <mergeCell ref="AV25:BA25"/>
    <mergeCell ref="AV26:BA26"/>
    <mergeCell ref="AV27:BA27"/>
    <mergeCell ref="AV28:BA28"/>
    <mergeCell ref="AV30:BA30"/>
    <mergeCell ref="AV31:BA31"/>
    <mergeCell ref="B21:G21"/>
    <mergeCell ref="H21:M21"/>
    <mergeCell ref="BB13:BC14"/>
    <mergeCell ref="BB15:BC15"/>
    <mergeCell ref="T16:U16"/>
    <mergeCell ref="W16:Y16"/>
    <mergeCell ref="Z16:AK16"/>
    <mergeCell ref="AL16:AM16"/>
    <mergeCell ref="AO16:AQ16"/>
    <mergeCell ref="AL13:AU14"/>
    <mergeCell ref="AV13:BA14"/>
    <mergeCell ref="AV15:BA15"/>
    <mergeCell ref="AV16:BA16"/>
    <mergeCell ref="T13:Y14"/>
    <mergeCell ref="Z13:AK14"/>
    <mergeCell ref="T15:U15"/>
    <mergeCell ref="W15:Y15"/>
    <mergeCell ref="Z15:AK15"/>
    <mergeCell ref="AS16:AU16"/>
    <mergeCell ref="BB16:BC16"/>
    <mergeCell ref="Q17:R17"/>
    <mergeCell ref="Q20:R20"/>
    <mergeCell ref="N20:P20"/>
    <mergeCell ref="N21:P21"/>
    <mergeCell ref="BB17:BC17"/>
    <mergeCell ref="AV17:BA17"/>
    <mergeCell ref="T18:U18"/>
    <mergeCell ref="W18:Y18"/>
    <mergeCell ref="Z18:AK18"/>
    <mergeCell ref="AL18:AM18"/>
    <mergeCell ref="AO18:AQ18"/>
    <mergeCell ref="AS18:AU18"/>
    <mergeCell ref="BB18:BC18"/>
    <mergeCell ref="BB19:BC19"/>
    <mergeCell ref="AV18:BA18"/>
    <mergeCell ref="BB20:BC20"/>
    <mergeCell ref="T21:U21"/>
    <mergeCell ref="W21:Y21"/>
    <mergeCell ref="Z21:AK21"/>
    <mergeCell ref="AL21:AM21"/>
    <mergeCell ref="AO21:AQ21"/>
    <mergeCell ref="AS21:AU21"/>
    <mergeCell ref="BB21:BC21"/>
    <mergeCell ref="AS22:AU22"/>
    <mergeCell ref="BB22:BC22"/>
    <mergeCell ref="T23:U23"/>
    <mergeCell ref="W23:Y23"/>
    <mergeCell ref="Z23:AK23"/>
    <mergeCell ref="AL23:AM23"/>
    <mergeCell ref="AO23:AQ23"/>
    <mergeCell ref="AS23:AU23"/>
    <mergeCell ref="BB23:BC23"/>
    <mergeCell ref="AL24:AM24"/>
    <mergeCell ref="AO24:AQ24"/>
    <mergeCell ref="AS24:AU24"/>
    <mergeCell ref="BB24:BC24"/>
    <mergeCell ref="Z28:AK28"/>
    <mergeCell ref="AL28:AM28"/>
    <mergeCell ref="AO28:AQ28"/>
    <mergeCell ref="AS28:AU28"/>
    <mergeCell ref="BB28:BC28"/>
    <mergeCell ref="Z25:AK25"/>
    <mergeCell ref="AL25:AM25"/>
    <mergeCell ref="AO25:AQ25"/>
    <mergeCell ref="AS25:AU25"/>
    <mergeCell ref="BB25:BC25"/>
    <mergeCell ref="Z26:AK26"/>
    <mergeCell ref="AL26:AM26"/>
    <mergeCell ref="AO26:AQ26"/>
    <mergeCell ref="AS26:AU26"/>
    <mergeCell ref="BB26:BC26"/>
    <mergeCell ref="T32:U32"/>
    <mergeCell ref="W32:Y32"/>
    <mergeCell ref="Z32:AK32"/>
    <mergeCell ref="AL32:AM32"/>
    <mergeCell ref="AO32:AQ32"/>
    <mergeCell ref="AS32:AU32"/>
    <mergeCell ref="BB32:BC32"/>
    <mergeCell ref="T29:U29"/>
    <mergeCell ref="W29:Y29"/>
    <mergeCell ref="Z29:AK29"/>
    <mergeCell ref="AL29:AM29"/>
    <mergeCell ref="AO29:AQ29"/>
    <mergeCell ref="AS29:AU29"/>
    <mergeCell ref="BB29:BC29"/>
    <mergeCell ref="T30:U30"/>
    <mergeCell ref="W30:Y30"/>
    <mergeCell ref="Z30:AK30"/>
    <mergeCell ref="AL30:AM30"/>
    <mergeCell ref="AO30:AQ30"/>
    <mergeCell ref="AS30:AU30"/>
    <mergeCell ref="BB30:BC30"/>
    <mergeCell ref="AV29:BA29"/>
    <mergeCell ref="AL31:AM31"/>
    <mergeCell ref="AO31:AQ31"/>
    <mergeCell ref="AS31:AU31"/>
    <mergeCell ref="BB31:BC31"/>
    <mergeCell ref="T27:U27"/>
    <mergeCell ref="W27:Y27"/>
    <mergeCell ref="Z27:AK27"/>
    <mergeCell ref="AL27:AM27"/>
    <mergeCell ref="AO27:AQ27"/>
    <mergeCell ref="AS27:AU27"/>
    <mergeCell ref="BB27:BC27"/>
    <mergeCell ref="T28:U28"/>
    <mergeCell ref="W28:Y28"/>
    <mergeCell ref="B10:G10"/>
    <mergeCell ref="H10:M10"/>
    <mergeCell ref="N10:P10"/>
    <mergeCell ref="Q10:R10"/>
    <mergeCell ref="T10:U10"/>
    <mergeCell ref="W10:Y10"/>
    <mergeCell ref="Z10:AK10"/>
    <mergeCell ref="T31:U31"/>
    <mergeCell ref="W31:Y31"/>
    <mergeCell ref="Z31:AK31"/>
    <mergeCell ref="T24:U24"/>
    <mergeCell ref="W24:Y24"/>
    <mergeCell ref="Z24:AK24"/>
    <mergeCell ref="T25:U25"/>
    <mergeCell ref="W25:Y25"/>
    <mergeCell ref="T26:U26"/>
    <mergeCell ref="W26:Y26"/>
    <mergeCell ref="H17:M17"/>
    <mergeCell ref="B18:G18"/>
    <mergeCell ref="H18:M18"/>
    <mergeCell ref="B19:G19"/>
    <mergeCell ref="H19:M19"/>
    <mergeCell ref="B20:G20"/>
    <mergeCell ref="H20:M20"/>
    <mergeCell ref="AL10:AM10"/>
    <mergeCell ref="AO10:AQ10"/>
    <mergeCell ref="AS10:AU10"/>
    <mergeCell ref="AV10:BA10"/>
    <mergeCell ref="BB10:BC10"/>
    <mergeCell ref="A4:G5"/>
    <mergeCell ref="H4:AP5"/>
    <mergeCell ref="T33:U33"/>
    <mergeCell ref="W33:Y33"/>
    <mergeCell ref="Z33:AK33"/>
    <mergeCell ref="AL33:AM33"/>
    <mergeCell ref="AO33:AQ33"/>
    <mergeCell ref="AS33:AU33"/>
    <mergeCell ref="BB33:BC33"/>
    <mergeCell ref="A8:A9"/>
    <mergeCell ref="B8:G9"/>
    <mergeCell ref="H8:M9"/>
    <mergeCell ref="N8:P9"/>
    <mergeCell ref="Q8:S9"/>
    <mergeCell ref="T8:Y9"/>
    <mergeCell ref="Z8:AK9"/>
    <mergeCell ref="AL8:AU9"/>
    <mergeCell ref="AV8:BA9"/>
    <mergeCell ref="BB8:BC9"/>
  </mergeCells>
  <phoneticPr fontId="1"/>
  <dataValidations count="1">
    <dataValidation type="list" allowBlank="1" showInputMessage="1" showErrorMessage="1" sqref="K7:M7" xr:uid="{00000000-0002-0000-0000-000000000000}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7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プルダウンリスト!$B$1:$B$3</xm:f>
          </x14:formula1>
          <xm:sqref>AV10:BA11 AV15:BA33</xm:sqref>
        </x14:dataValidation>
        <x14:dataValidation type="list" allowBlank="1" showInputMessage="1" showErrorMessage="1" xr:uid="{00000000-0002-0000-0000-000002000000}">
          <x14:formula1>
            <xm:f>プルダウンリスト!$A$1:$A$4</xm:f>
          </x14:formula1>
          <xm:sqref>N10:P11 N15:P33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D3" sqref="D3"/>
    </sheetView>
  </sheetViews>
  <sheetFormatPr defaultRowHeight="13" x14ac:dyDescent="0.2"/>
  <cols>
    <col min="2" max="2" width="16.36328125" customWidth="1"/>
  </cols>
  <sheetData>
    <row r="1" spans="1:4" x14ac:dyDescent="0.2">
      <c r="A1" t="s">
        <v>7</v>
      </c>
      <c r="B1" t="s">
        <v>7</v>
      </c>
      <c r="C1" t="s">
        <v>51</v>
      </c>
      <c r="D1">
        <v>1</v>
      </c>
    </row>
    <row r="2" spans="1:4" x14ac:dyDescent="0.2">
      <c r="A2" t="s">
        <v>28</v>
      </c>
      <c r="B2" t="s">
        <v>42</v>
      </c>
      <c r="C2" t="s">
        <v>52</v>
      </c>
      <c r="D2">
        <v>0</v>
      </c>
    </row>
    <row r="3" spans="1:4" x14ac:dyDescent="0.2">
      <c r="A3" t="s">
        <v>31</v>
      </c>
      <c r="B3" t="s">
        <v>29</v>
      </c>
      <c r="C3" t="s">
        <v>53</v>
      </c>
      <c r="D3">
        <v>1</v>
      </c>
    </row>
    <row r="4" spans="1:4" x14ac:dyDescent="0.2">
      <c r="A4" t="s">
        <v>32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1"/>
  <sheetViews>
    <sheetView zoomScale="90" zoomScaleNormal="90" workbookViewId="0">
      <selection activeCell="I1" sqref="I1"/>
    </sheetView>
  </sheetViews>
  <sheetFormatPr defaultColWidth="9" defaultRowHeight="13" x14ac:dyDescent="0.2"/>
  <cols>
    <col min="1" max="2" width="4.6328125" style="1" customWidth="1"/>
    <col min="3" max="3" width="5.36328125" style="1" customWidth="1"/>
    <col min="4" max="6" width="11" style="1" customWidth="1"/>
    <col min="7" max="7" width="16.6328125" style="3" customWidth="1"/>
    <col min="8" max="8" width="4.08984375" style="1" customWidth="1"/>
    <col min="9" max="9" width="5" style="1" customWidth="1"/>
    <col min="10" max="10" width="12.08984375" style="1" customWidth="1"/>
    <col min="11" max="11" width="16.08984375" style="1" customWidth="1"/>
    <col min="12" max="12" width="5" style="1" customWidth="1"/>
    <col min="13" max="13" width="3.81640625" style="1" customWidth="1"/>
    <col min="14" max="14" width="12.81640625" style="3" customWidth="1"/>
    <col min="15" max="15" width="11" style="1" customWidth="1"/>
    <col min="16" max="16" width="19.453125" style="3" customWidth="1"/>
    <col min="17" max="18" width="13.6328125" style="1" customWidth="1"/>
    <col min="19" max="19" width="17.36328125" style="1" customWidth="1"/>
    <col min="20" max="20" width="23.1796875" style="1" customWidth="1"/>
    <col min="21" max="22" width="6.90625" style="1" customWidth="1"/>
    <col min="23" max="23" width="16.08984375" style="1" customWidth="1"/>
    <col min="24" max="25" width="17.1796875" style="1" customWidth="1"/>
    <col min="26" max="16384" width="9" style="1"/>
  </cols>
  <sheetData>
    <row r="1" spans="1:25" s="2" customFormat="1" ht="12.75" customHeight="1" x14ac:dyDescent="0.2">
      <c r="A1" s="4" t="s">
        <v>13</v>
      </c>
      <c r="B1" s="4"/>
      <c r="C1" s="4" t="s">
        <v>14</v>
      </c>
      <c r="D1" s="4" t="s">
        <v>15</v>
      </c>
      <c r="E1" s="4" t="s">
        <v>16</v>
      </c>
      <c r="F1" s="4" t="s">
        <v>17</v>
      </c>
      <c r="G1" s="4" t="s">
        <v>2</v>
      </c>
      <c r="H1" s="5" t="s">
        <v>1</v>
      </c>
      <c r="I1" s="4" t="s">
        <v>50</v>
      </c>
      <c r="J1" s="4" t="s">
        <v>18</v>
      </c>
      <c r="K1" s="4" t="s">
        <v>19</v>
      </c>
      <c r="L1" s="6" t="s">
        <v>3</v>
      </c>
      <c r="M1" s="6" t="s">
        <v>20</v>
      </c>
      <c r="N1" s="6" t="s">
        <v>21</v>
      </c>
      <c r="O1" s="7" t="s">
        <v>4</v>
      </c>
      <c r="P1" s="4" t="s">
        <v>5</v>
      </c>
      <c r="Q1" s="7" t="s">
        <v>22</v>
      </c>
      <c r="R1" s="7" t="s">
        <v>0</v>
      </c>
      <c r="S1" s="4" t="s">
        <v>23</v>
      </c>
      <c r="T1" s="4" t="s">
        <v>24</v>
      </c>
      <c r="U1" s="4" t="s">
        <v>25</v>
      </c>
      <c r="V1" s="4" t="s">
        <v>26</v>
      </c>
      <c r="W1" s="4" t="s">
        <v>6</v>
      </c>
      <c r="X1" s="7" t="s">
        <v>27</v>
      </c>
      <c r="Y1" s="7" t="s">
        <v>12</v>
      </c>
    </row>
    <row r="2" spans="1:25" s="2" customFormat="1" ht="12.75" customHeight="1" x14ac:dyDescent="0.2">
      <c r="A2" s="4" t="s">
        <v>30</v>
      </c>
      <c r="B2" s="4"/>
      <c r="C2" s="4">
        <v>1</v>
      </c>
      <c r="D2" s="4" t="s">
        <v>49</v>
      </c>
      <c r="E2" s="8" t="s">
        <v>48</v>
      </c>
      <c r="F2" s="4" t="s">
        <v>47</v>
      </c>
      <c r="G2" s="11">
        <f>+名簿!H4</f>
        <v>0</v>
      </c>
      <c r="H2" s="5">
        <f>+COUNTA(名簿!B10:G10)+COUNTA(名簿!B15:G33)</f>
        <v>0</v>
      </c>
      <c r="I2" s="4" t="s">
        <v>9</v>
      </c>
      <c r="J2" s="4">
        <f>+名簿!B10</f>
        <v>0</v>
      </c>
      <c r="K2" s="4">
        <f>+名簿!H10</f>
        <v>0</v>
      </c>
      <c r="L2" s="4" t="str">
        <f>+名簿!N10</f>
        <v>選択してください</v>
      </c>
      <c r="M2" s="4">
        <f>+名簿!Q10</f>
        <v>0</v>
      </c>
      <c r="N2" s="9"/>
      <c r="O2" s="4" t="str">
        <f ca="1">+INDIRECT("'名簿'!T10")&amp;"-"&amp;INDIRECT("'名簿’!W10")</f>
        <v>-</v>
      </c>
      <c r="P2" s="4">
        <f>+名簿!Z10</f>
        <v>0</v>
      </c>
      <c r="Q2" s="11" t="str">
        <f ca="1">+INDIRECT("'名簿'!AL10")&amp;"-"&amp;INDIRECT("'名簿'!AO10")&amp;"-"&amp;INDIRECT("'名簿'!AS10")</f>
        <v>--</v>
      </c>
      <c r="R2" s="11"/>
      <c r="S2" s="4" t="str">
        <f>+IF(名簿!AV10=プルダウンリスト!$B$2,"○","")</f>
        <v/>
      </c>
      <c r="T2" s="10">
        <f>+名簿!BB10</f>
        <v>0</v>
      </c>
      <c r="U2" s="4"/>
      <c r="V2" s="4"/>
      <c r="W2" s="4"/>
      <c r="X2" s="11"/>
      <c r="Y2" s="4"/>
    </row>
    <row r="3" spans="1:25" s="2" customFormat="1" ht="12.75" customHeight="1" x14ac:dyDescent="0.2">
      <c r="A3" s="4" t="str">
        <f>IF($J3&lt;&gt;"",$A$2,"")</f>
        <v/>
      </c>
      <c r="B3" s="4"/>
      <c r="C3" s="4" t="str">
        <f>IF($J3&lt;&gt;"",C2+1,"")</f>
        <v/>
      </c>
      <c r="D3" s="4" t="str">
        <f>IF($J3&lt;&gt;"",$D$2,"")</f>
        <v/>
      </c>
      <c r="E3" s="8" t="str">
        <f>IF($J3&lt;&gt;"",$E$2,"")</f>
        <v/>
      </c>
      <c r="F3" s="4" t="str">
        <f>+IF($J3&lt;&gt;"",F$2,"")</f>
        <v/>
      </c>
      <c r="G3" s="4" t="str">
        <f>+IF($J3&lt;&gt;"",$G$2,"")</f>
        <v/>
      </c>
      <c r="H3" s="5"/>
      <c r="I3" s="4" t="str">
        <f>+IF($J3&lt;&gt;"",I$2,"")</f>
        <v/>
      </c>
      <c r="J3" s="4" t="str">
        <f>IF(名簿!B15&lt;&gt;"",名簿!B15,"")</f>
        <v/>
      </c>
      <c r="K3" s="4" t="str">
        <f>IF(名簿!H15&lt;&gt;"",名簿!H15,"")</f>
        <v/>
      </c>
      <c r="L3" s="4" t="str">
        <f>IF(名簿!N15&lt;&gt;"",名簿!N15,"")</f>
        <v>選択してください</v>
      </c>
      <c r="M3" s="4" t="str">
        <f>IF(名簿!Q15&lt;&gt;"",名簿!Q15,"")</f>
        <v/>
      </c>
      <c r="N3" s="9"/>
      <c r="O3" s="4" t="str">
        <f ca="1">+INDIRECT("'名簿'!T15")&amp;"-"&amp;INDIRECT("'名簿'!W15")</f>
        <v>-</v>
      </c>
      <c r="P3" s="4" t="str">
        <f>IF(名簿!Z15&lt;&gt;"",名簿!Z15,"")</f>
        <v/>
      </c>
      <c r="Q3" s="11" t="str">
        <f ca="1">+INDIRECT("'名簿'!AL15")&amp;"-"&amp;INDIRECT("'名簿'!AO15")&amp;"-"&amp;INDIRECT("'名簿'!AS15")</f>
        <v>--</v>
      </c>
      <c r="R3" s="4"/>
      <c r="S3" s="4" t="str">
        <f>+IF(名簿!AV15=プルダウンリスト!$B$2,"○","")</f>
        <v/>
      </c>
      <c r="T3" s="10" t="str">
        <f>IF(名簿!BB15&lt;&gt;"",名簿!BB15,"")</f>
        <v/>
      </c>
      <c r="U3" s="4"/>
      <c r="V3" s="4"/>
      <c r="W3" s="4"/>
      <c r="X3" s="4"/>
      <c r="Y3" s="4"/>
    </row>
    <row r="4" spans="1:25" s="2" customFormat="1" ht="12.75" customHeight="1" x14ac:dyDescent="0.2">
      <c r="A4" s="4" t="str">
        <f>IF($J4&lt;&gt;"",$A$2,"")</f>
        <v/>
      </c>
      <c r="B4" s="4"/>
      <c r="C4" s="4" t="str">
        <f>IF($J4&lt;&gt;"",C3+1,"")</f>
        <v/>
      </c>
      <c r="D4" s="4" t="str">
        <f>IF($J4&lt;&gt;"",$D$2,"")</f>
        <v/>
      </c>
      <c r="E4" s="8" t="str">
        <f>IF($J4&lt;&gt;"",$E$2,"")</f>
        <v/>
      </c>
      <c r="F4" s="4" t="str">
        <f>+IF($J4&lt;&gt;"",F$2,"")</f>
        <v/>
      </c>
      <c r="G4" s="4" t="str">
        <f>+IF($J4&lt;&gt;"",$G$2,"")</f>
        <v/>
      </c>
      <c r="H4" s="5"/>
      <c r="I4" s="4" t="str">
        <f>+IF($J4&lt;&gt;"",I$2,"")</f>
        <v/>
      </c>
      <c r="J4" s="4" t="str">
        <f>IF(名簿!B16&lt;&gt;"",名簿!B16,"")</f>
        <v/>
      </c>
      <c r="K4" s="4" t="str">
        <f>IF(名簿!H16&lt;&gt;"",名簿!H16,"")</f>
        <v/>
      </c>
      <c r="L4" s="4" t="str">
        <f>IF(名簿!N16&lt;&gt;"",名簿!N16,"")</f>
        <v>選択してください</v>
      </c>
      <c r="M4" s="4" t="str">
        <f>IF(名簿!Q16&lt;&gt;"",名簿!Q16,"")</f>
        <v/>
      </c>
      <c r="N4" s="9"/>
      <c r="O4" s="4" t="str">
        <f ca="1">+INDIRECT("'名簿'!T16")&amp;"-"&amp;INDIRECT("'名簿'!W16")</f>
        <v>-</v>
      </c>
      <c r="P4" s="4" t="str">
        <f>IF(名簿!Z16&lt;&gt;"",名簿!Z16,"")</f>
        <v/>
      </c>
      <c r="Q4" s="11" t="str">
        <f ca="1">+INDIRECT("'名簿'!AL16")&amp;"-"&amp;INDIRECT("'名簿'!AO16")&amp;"-"&amp;INDIRECT("'名簿'!AS16")</f>
        <v>--</v>
      </c>
      <c r="R4" s="4"/>
      <c r="S4" s="4" t="str">
        <f>+IF(名簿!AV16=プルダウンリスト!$B$2,"○","")</f>
        <v/>
      </c>
      <c r="T4" s="10" t="str">
        <f>IF(名簿!BB16&lt;&gt;"",名簿!BB16,"")</f>
        <v/>
      </c>
      <c r="U4" s="4"/>
      <c r="V4" s="4"/>
      <c r="W4" s="4"/>
      <c r="X4" s="4"/>
      <c r="Y4" s="4"/>
    </row>
    <row r="5" spans="1:25" s="2" customFormat="1" ht="12.75" customHeight="1" x14ac:dyDescent="0.2">
      <c r="A5" s="4" t="str">
        <f>IF($J5&lt;&gt;"",$A$2,"")</f>
        <v/>
      </c>
      <c r="B5" s="4"/>
      <c r="C5" s="4" t="str">
        <f>IF($J5&lt;&gt;"",C4+1,"")</f>
        <v/>
      </c>
      <c r="D5" s="4" t="str">
        <f>IF($J5&lt;&gt;"",$D$2,"")</f>
        <v/>
      </c>
      <c r="E5" s="8" t="str">
        <f>IF($J5&lt;&gt;"",$E$2,"")</f>
        <v/>
      </c>
      <c r="F5" s="4" t="str">
        <f>+IF($J5&lt;&gt;"",F$2,"")</f>
        <v/>
      </c>
      <c r="G5" s="4" t="str">
        <f>+IF($J5&lt;&gt;"",$G$2,"")</f>
        <v/>
      </c>
      <c r="H5" s="5"/>
      <c r="I5" s="4" t="str">
        <f>+IF($J5&lt;&gt;"",I$2,"")</f>
        <v/>
      </c>
      <c r="J5" s="4" t="str">
        <f>IF(名簿!B17&lt;&gt;"",名簿!B17,"")</f>
        <v/>
      </c>
      <c r="K5" s="4" t="str">
        <f>IF(名簿!H17&lt;&gt;"",名簿!H17,"")</f>
        <v/>
      </c>
      <c r="L5" s="4" t="str">
        <f>IF(名簿!N17&lt;&gt;"",名簿!N17,"")</f>
        <v>選択してください</v>
      </c>
      <c r="M5" s="4" t="str">
        <f>IF(名簿!Q17&lt;&gt;"",名簿!Q17,"")</f>
        <v/>
      </c>
      <c r="N5" s="9"/>
      <c r="O5" s="4" t="str">
        <f ca="1">+INDIRECT("'名簿'!T17")&amp;"-"&amp;INDIRECT("'名簿'!W17")</f>
        <v>-</v>
      </c>
      <c r="P5" s="4" t="str">
        <f>IF(名簿!Z17&lt;&gt;"",名簿!Z17,"")</f>
        <v/>
      </c>
      <c r="Q5" s="11" t="str">
        <f ca="1">+INDIRECT("'名簿'!AL17")&amp;"-"&amp;INDIRECT("'名簿'!AO17")&amp;"-"&amp;INDIRECT("'名簿'!AS17")</f>
        <v>--</v>
      </c>
      <c r="R5" s="4"/>
      <c r="S5" s="4" t="str">
        <f>+IF(名簿!AV17=プルダウンリスト!$B$2,"○","")</f>
        <v/>
      </c>
      <c r="T5" s="10" t="str">
        <f>IF(名簿!BB17&lt;&gt;"",名簿!BB17,"")</f>
        <v/>
      </c>
      <c r="U5" s="4"/>
      <c r="V5" s="4"/>
      <c r="W5" s="4"/>
      <c r="X5" s="4"/>
      <c r="Y5" s="4"/>
    </row>
    <row r="6" spans="1:25" s="2" customFormat="1" ht="12.75" customHeight="1" x14ac:dyDescent="0.2">
      <c r="A6" s="4" t="str">
        <f>IF($J6&lt;&gt;"",$A$2,"")</f>
        <v/>
      </c>
      <c r="B6" s="4"/>
      <c r="C6" s="4" t="str">
        <f>IF($J6&lt;&gt;"",C5+1,"")</f>
        <v/>
      </c>
      <c r="D6" s="4" t="str">
        <f>IF($J6&lt;&gt;"",$D$2,"")</f>
        <v/>
      </c>
      <c r="E6" s="8" t="str">
        <f>IF($J6&lt;&gt;"",$E$2,"")</f>
        <v/>
      </c>
      <c r="F6" s="4" t="str">
        <f>+IF($J6&lt;&gt;"",F$2,"")</f>
        <v/>
      </c>
      <c r="G6" s="4" t="str">
        <f>+IF($J6&lt;&gt;"",$G$2,"")</f>
        <v/>
      </c>
      <c r="H6" s="5"/>
      <c r="I6" s="4" t="str">
        <f>+IF($J6&lt;&gt;"",I$2,"")</f>
        <v/>
      </c>
      <c r="J6" s="4" t="str">
        <f>IF(名簿!B18&lt;&gt;"",名簿!B18,"")</f>
        <v/>
      </c>
      <c r="K6" s="4" t="str">
        <f>IF(名簿!H18&lt;&gt;"",名簿!H18,"")</f>
        <v/>
      </c>
      <c r="L6" s="4" t="str">
        <f>IF(名簿!N18&lt;&gt;"",名簿!N18,"")</f>
        <v>選択してください</v>
      </c>
      <c r="M6" s="4" t="str">
        <f>IF(名簿!Q18&lt;&gt;"",名簿!Q18,"")</f>
        <v/>
      </c>
      <c r="N6" s="9"/>
      <c r="O6" s="4" t="str">
        <f ca="1">+INDIRECT("'名簿'!T18")&amp;"-"&amp;INDIRECT("'名簿'!W18")</f>
        <v>-</v>
      </c>
      <c r="P6" s="4" t="str">
        <f>IF(名簿!Z18&lt;&gt;"",名簿!Z18,"")</f>
        <v/>
      </c>
      <c r="Q6" s="11" t="str">
        <f ca="1">+INDIRECT("'名簿'!AL18")&amp;"-"&amp;INDIRECT("'名簿'!AO18")&amp;"-"&amp;INDIRECT("'名簿'!AS18")</f>
        <v>--</v>
      </c>
      <c r="R6" s="4"/>
      <c r="S6" s="4" t="str">
        <f>+IF(名簿!AV18=プルダウンリスト!$B$2,"○","")</f>
        <v/>
      </c>
      <c r="T6" s="10" t="str">
        <f>IF(名簿!BB18&lt;&gt;"",名簿!BB18,"")</f>
        <v/>
      </c>
      <c r="U6" s="4"/>
      <c r="V6" s="4"/>
      <c r="W6" s="4"/>
      <c r="X6" s="4"/>
      <c r="Y6" s="4"/>
    </row>
    <row r="7" spans="1:25" s="2" customFormat="1" ht="12.75" customHeight="1" x14ac:dyDescent="0.2">
      <c r="A7" s="4" t="str">
        <f>IF($J7&lt;&gt;"",$A$2,"")</f>
        <v/>
      </c>
      <c r="B7" s="4"/>
      <c r="C7" s="4" t="str">
        <f>IF($J7&lt;&gt;"",C6+1,"")</f>
        <v/>
      </c>
      <c r="D7" s="4" t="str">
        <f>IF($J7&lt;&gt;"",$D$2,"")</f>
        <v/>
      </c>
      <c r="E7" s="8" t="str">
        <f>IF($J7&lt;&gt;"",$E$2,"")</f>
        <v/>
      </c>
      <c r="F7" s="4" t="str">
        <f>+IF($J7&lt;&gt;"",F$2,"")</f>
        <v/>
      </c>
      <c r="G7" s="4" t="str">
        <f>+IF($J7&lt;&gt;"",$G$2,"")</f>
        <v/>
      </c>
      <c r="H7" s="5"/>
      <c r="I7" s="4" t="str">
        <f>+IF($J7&lt;&gt;"",I$2,"")</f>
        <v/>
      </c>
      <c r="J7" s="4" t="str">
        <f>IF(名簿!B19&lt;&gt;"",名簿!B19,"")</f>
        <v/>
      </c>
      <c r="K7" s="4" t="str">
        <f>IF(名簿!H19&lt;&gt;"",名簿!H19,"")</f>
        <v/>
      </c>
      <c r="L7" s="4" t="str">
        <f>IF(名簿!N19&lt;&gt;"",名簿!N19,"")</f>
        <v>選択してください</v>
      </c>
      <c r="M7" s="4" t="str">
        <f>IF(名簿!Q19&lt;&gt;"",名簿!Q19,"")</f>
        <v/>
      </c>
      <c r="N7" s="9"/>
      <c r="O7" s="4" t="str">
        <f ca="1">+INDIRECT("'名簿'!T19")&amp;"-"&amp;INDIRECT("'名簿'!W19")</f>
        <v>-</v>
      </c>
      <c r="P7" s="4" t="str">
        <f>IF(名簿!Z19&lt;&gt;"",名簿!Z19,"")</f>
        <v/>
      </c>
      <c r="Q7" s="11" t="str">
        <f ca="1">+INDIRECT("'名簿'!AL19")&amp;"-"&amp;INDIRECT("'名簿'!AO19")&amp;"-"&amp;INDIRECT("'名簿'!AS19")</f>
        <v>--</v>
      </c>
      <c r="R7" s="4"/>
      <c r="S7" s="4" t="str">
        <f>+IF(名簿!AV19=プルダウンリスト!$B$2,"○","")</f>
        <v/>
      </c>
      <c r="T7" s="10" t="str">
        <f>IF(名簿!BB19&lt;&gt;"",名簿!BB19,"")</f>
        <v/>
      </c>
      <c r="U7" s="4"/>
      <c r="V7" s="4"/>
      <c r="W7" s="4"/>
      <c r="X7" s="4"/>
      <c r="Y7" s="4"/>
    </row>
    <row r="8" spans="1:25" s="2" customFormat="1" ht="12.75" customHeight="1" x14ac:dyDescent="0.2">
      <c r="A8" s="4" t="str">
        <f>IF($J8&lt;&gt;"",$A$2,"")</f>
        <v/>
      </c>
      <c r="B8" s="4"/>
      <c r="C8" s="4" t="str">
        <f>IF($J8&lt;&gt;"",C7+1,"")</f>
        <v/>
      </c>
      <c r="D8" s="4" t="str">
        <f>IF($J8&lt;&gt;"",$D$2,"")</f>
        <v/>
      </c>
      <c r="E8" s="8" t="str">
        <f>IF($J8&lt;&gt;"",$E$2,"")</f>
        <v/>
      </c>
      <c r="F8" s="4" t="str">
        <f>+IF($J8&lt;&gt;"",F$2,"")</f>
        <v/>
      </c>
      <c r="G8" s="4" t="str">
        <f>+IF($J8&lt;&gt;"",$G$2,"")</f>
        <v/>
      </c>
      <c r="H8" s="5"/>
      <c r="I8" s="4" t="str">
        <f>+IF($J8&lt;&gt;"",I$2,"")</f>
        <v/>
      </c>
      <c r="J8" s="4" t="str">
        <f>IF(名簿!B20&lt;&gt;"",名簿!B20,"")</f>
        <v/>
      </c>
      <c r="K8" s="4" t="str">
        <f>IF(名簿!H20&lt;&gt;"",名簿!H20,"")</f>
        <v/>
      </c>
      <c r="L8" s="4" t="str">
        <f>IF(名簿!N20&lt;&gt;"",名簿!N20,"")</f>
        <v>選択してください</v>
      </c>
      <c r="M8" s="4" t="str">
        <f>IF(名簿!Q20&lt;&gt;"",名簿!Q20,"")</f>
        <v/>
      </c>
      <c r="N8" s="9"/>
      <c r="O8" s="4" t="str">
        <f ca="1">+INDIRECT("'名簿'!T20")&amp;"-"&amp;INDIRECT("'名簿'!W20")</f>
        <v>-</v>
      </c>
      <c r="P8" s="4" t="str">
        <f>IF(名簿!Z20&lt;&gt;"",名簿!Z20,"")</f>
        <v/>
      </c>
      <c r="Q8" s="11" t="str">
        <f ca="1">+INDIRECT("'名簿'!AL20")&amp;"-"&amp;INDIRECT("'名簿'!AO20")&amp;"-"&amp;INDIRECT("'名簿'!AS20")</f>
        <v>--</v>
      </c>
      <c r="R8" s="4"/>
      <c r="S8" s="4" t="str">
        <f>+IF(名簿!AV20=プルダウンリスト!$B$2,"○","")</f>
        <v/>
      </c>
      <c r="T8" s="10" t="str">
        <f>IF(名簿!BB20&lt;&gt;"",名簿!BB20,"")</f>
        <v/>
      </c>
      <c r="U8" s="4"/>
      <c r="V8" s="4"/>
      <c r="W8" s="4"/>
      <c r="X8" s="4"/>
      <c r="Y8" s="4"/>
    </row>
    <row r="9" spans="1:25" s="2" customFormat="1" ht="12.75" customHeight="1" x14ac:dyDescent="0.2">
      <c r="A9" s="4" t="str">
        <f>IF($J9&lt;&gt;"",$A$2,"")</f>
        <v/>
      </c>
      <c r="B9" s="4"/>
      <c r="C9" s="4" t="str">
        <f>IF($J9&lt;&gt;"",C8+1,"")</f>
        <v/>
      </c>
      <c r="D9" s="4" t="str">
        <f>IF($J9&lt;&gt;"",$D$2,"")</f>
        <v/>
      </c>
      <c r="E9" s="8" t="str">
        <f>IF($J9&lt;&gt;"",$E$2,"")</f>
        <v/>
      </c>
      <c r="F9" s="4" t="str">
        <f>+IF($J9&lt;&gt;"",F$2,"")</f>
        <v/>
      </c>
      <c r="G9" s="4" t="str">
        <f>+IF($J9&lt;&gt;"",$G$2,"")</f>
        <v/>
      </c>
      <c r="H9" s="5"/>
      <c r="I9" s="4" t="str">
        <f>+IF($J9&lt;&gt;"",I$2,"")</f>
        <v/>
      </c>
      <c r="J9" s="4" t="str">
        <f>IF(名簿!B21&lt;&gt;"",名簿!B21,"")</f>
        <v/>
      </c>
      <c r="K9" s="4" t="str">
        <f>IF(名簿!H21&lt;&gt;"",名簿!H21,"")</f>
        <v/>
      </c>
      <c r="L9" s="4" t="str">
        <f>IF(名簿!N21&lt;&gt;"",名簿!N21,"")</f>
        <v>選択してください</v>
      </c>
      <c r="M9" s="4" t="str">
        <f>IF(名簿!Q21&lt;&gt;"",名簿!Q21,"")</f>
        <v/>
      </c>
      <c r="N9" s="9"/>
      <c r="O9" s="4" t="str">
        <f ca="1">+INDIRECT("'名簿'!T21")&amp;"-"&amp;INDIRECT("'名簿'!W21")</f>
        <v>-</v>
      </c>
      <c r="P9" s="4" t="str">
        <f>IF(名簿!Z21&lt;&gt;"",名簿!Z21,"")</f>
        <v/>
      </c>
      <c r="Q9" s="11" t="str">
        <f ca="1">+INDIRECT("'名簿'!AL21")&amp;"-"&amp;INDIRECT("'名簿'!AO21")&amp;"-"&amp;INDIRECT("'名簿'!AS21")</f>
        <v>--</v>
      </c>
      <c r="R9" s="4"/>
      <c r="S9" s="4" t="str">
        <f>+IF(名簿!AV21=プルダウンリスト!$B$2,"○","")</f>
        <v/>
      </c>
      <c r="T9" s="10" t="str">
        <f>IF(名簿!BB21&lt;&gt;"",名簿!BB21,"")</f>
        <v/>
      </c>
      <c r="U9" s="4"/>
      <c r="V9" s="4"/>
      <c r="W9" s="4"/>
      <c r="X9" s="4"/>
      <c r="Y9" s="4"/>
    </row>
    <row r="10" spans="1:25" s="2" customFormat="1" ht="12.75" customHeight="1" x14ac:dyDescent="0.2">
      <c r="A10" s="4" t="str">
        <f>IF($J10&lt;&gt;"",$A$2,"")</f>
        <v/>
      </c>
      <c r="B10" s="4"/>
      <c r="C10" s="4" t="str">
        <f>IF($J10&lt;&gt;"",C9+1,"")</f>
        <v/>
      </c>
      <c r="D10" s="4" t="str">
        <f>IF($J10&lt;&gt;"",$D$2,"")</f>
        <v/>
      </c>
      <c r="E10" s="8" t="str">
        <f>IF($J10&lt;&gt;"",$E$2,"")</f>
        <v/>
      </c>
      <c r="F10" s="4" t="str">
        <f>+IF($J10&lt;&gt;"",F$2,"")</f>
        <v/>
      </c>
      <c r="G10" s="4" t="str">
        <f>+IF($J10&lt;&gt;"",$G$2,"")</f>
        <v/>
      </c>
      <c r="H10" s="5"/>
      <c r="I10" s="4" t="str">
        <f>+IF($J10&lt;&gt;"",I$2,"")</f>
        <v/>
      </c>
      <c r="J10" s="4" t="str">
        <f>IF(名簿!B22&lt;&gt;"",名簿!B22,"")</f>
        <v/>
      </c>
      <c r="K10" s="4" t="str">
        <f>IF(名簿!H22&lt;&gt;"",名簿!H22,"")</f>
        <v/>
      </c>
      <c r="L10" s="4" t="str">
        <f>IF(名簿!N22&lt;&gt;"",名簿!N22,"")</f>
        <v>選択してください</v>
      </c>
      <c r="M10" s="4" t="str">
        <f>IF(名簿!Q22&lt;&gt;"",名簿!Q22,"")</f>
        <v/>
      </c>
      <c r="N10" s="9"/>
      <c r="O10" s="4" t="str">
        <f ca="1">+INDIRECT("'名簿'!T22")&amp;"-"&amp;INDIRECT("'名簿'!W22")</f>
        <v>-</v>
      </c>
      <c r="P10" s="4" t="str">
        <f>IF(名簿!Z22&lt;&gt;"",名簿!Z22,"")</f>
        <v/>
      </c>
      <c r="Q10" s="11" t="str">
        <f ca="1">+INDIRECT("'名簿'!AL22")&amp;"-"&amp;INDIRECT("'名簿'!AO22")&amp;"-"&amp;INDIRECT("'名簿'!AS22")</f>
        <v>--</v>
      </c>
      <c r="R10" s="4"/>
      <c r="S10" s="4" t="str">
        <f>+IF(名簿!AV22=プルダウンリスト!$B$2,"○","")</f>
        <v/>
      </c>
      <c r="T10" s="10" t="str">
        <f>IF(名簿!BB22&lt;&gt;"",名簿!BB22,"")</f>
        <v/>
      </c>
      <c r="U10" s="4"/>
      <c r="V10" s="4"/>
      <c r="W10" s="4"/>
      <c r="X10" s="4"/>
      <c r="Y10" s="4"/>
    </row>
    <row r="11" spans="1:25" s="2" customFormat="1" ht="12.75" customHeight="1" x14ac:dyDescent="0.2">
      <c r="A11" s="4" t="str">
        <f>IF($J11&lt;&gt;"",$A$2,"")</f>
        <v/>
      </c>
      <c r="B11" s="4"/>
      <c r="C11" s="4" t="str">
        <f>IF($J11&lt;&gt;"",C10+1,"")</f>
        <v/>
      </c>
      <c r="D11" s="4" t="str">
        <f>IF($J11&lt;&gt;"",$D$2,"")</f>
        <v/>
      </c>
      <c r="E11" s="8" t="str">
        <f>IF($J11&lt;&gt;"",$E$2,"")</f>
        <v/>
      </c>
      <c r="F11" s="4" t="str">
        <f>+IF($J11&lt;&gt;"",F$2,"")</f>
        <v/>
      </c>
      <c r="G11" s="4" t="str">
        <f>+IF($J11&lt;&gt;"",$G$2,"")</f>
        <v/>
      </c>
      <c r="H11" s="5"/>
      <c r="I11" s="4" t="str">
        <f>+IF($J11&lt;&gt;"",I$2,"")</f>
        <v/>
      </c>
      <c r="J11" s="4" t="str">
        <f>IF(名簿!B23&lt;&gt;"",名簿!B23,"")</f>
        <v/>
      </c>
      <c r="K11" s="4" t="str">
        <f>IF(名簿!H23&lt;&gt;"",名簿!H23,"")</f>
        <v/>
      </c>
      <c r="L11" s="4" t="str">
        <f>IF(名簿!N23&lt;&gt;"",名簿!N23,"")</f>
        <v>選択してください</v>
      </c>
      <c r="M11" s="4" t="str">
        <f>IF(名簿!Q23&lt;&gt;"",名簿!Q23,"")</f>
        <v/>
      </c>
      <c r="N11" s="9"/>
      <c r="O11" s="4" t="str">
        <f ca="1">+INDIRECT("'名簿'!T23")&amp;"-"&amp;INDIRECT("'名簿'!W23")</f>
        <v>-</v>
      </c>
      <c r="P11" s="4" t="str">
        <f>IF(名簿!Z23&lt;&gt;"",名簿!Z23,"")</f>
        <v/>
      </c>
      <c r="Q11" s="11" t="str">
        <f ca="1">+INDIRECT("'名簿'!AL23")&amp;"-"&amp;INDIRECT("'名簿'!AO23")&amp;"-"&amp;INDIRECT("'名簿'!AS23")</f>
        <v>--</v>
      </c>
      <c r="R11" s="4"/>
      <c r="S11" s="4" t="str">
        <f>+IF(名簿!AV23=プルダウンリスト!$B$2,"○","")</f>
        <v/>
      </c>
      <c r="T11" s="10" t="str">
        <f>IF(名簿!BB23&lt;&gt;"",名簿!BB23,"")</f>
        <v/>
      </c>
      <c r="U11" s="4"/>
      <c r="V11" s="4"/>
      <c r="W11" s="4"/>
      <c r="X11" s="4"/>
      <c r="Y11" s="4"/>
    </row>
    <row r="12" spans="1:25" s="2" customFormat="1" ht="12.75" customHeight="1" x14ac:dyDescent="0.2">
      <c r="A12" s="4" t="str">
        <f>IF($J12&lt;&gt;"",$A$2,"")</f>
        <v/>
      </c>
      <c r="B12" s="4"/>
      <c r="C12" s="4" t="str">
        <f>IF($J12&lt;&gt;"",C11+1,"")</f>
        <v/>
      </c>
      <c r="D12" s="4" t="str">
        <f>IF($J12&lt;&gt;"",$D$2,"")</f>
        <v/>
      </c>
      <c r="E12" s="8" t="str">
        <f>IF($J12&lt;&gt;"",$E$2,"")</f>
        <v/>
      </c>
      <c r="F12" s="4" t="str">
        <f>+IF($J12&lt;&gt;"",F$2,"")</f>
        <v/>
      </c>
      <c r="G12" s="4" t="str">
        <f>+IF($J12&lt;&gt;"",$G$2,"")</f>
        <v/>
      </c>
      <c r="H12" s="5"/>
      <c r="I12" s="4" t="str">
        <f>+IF($J12&lt;&gt;"",I$2,"")</f>
        <v/>
      </c>
      <c r="J12" s="4" t="str">
        <f>IF(名簿!B24&lt;&gt;"",名簿!B24,"")</f>
        <v/>
      </c>
      <c r="K12" s="4" t="str">
        <f>IF(名簿!H24&lt;&gt;"",名簿!H24,"")</f>
        <v/>
      </c>
      <c r="L12" s="4" t="str">
        <f>IF(名簿!N24&lt;&gt;"",名簿!N24,"")</f>
        <v>選択してください</v>
      </c>
      <c r="M12" s="4" t="str">
        <f>IF(名簿!Q24&lt;&gt;"",名簿!Q24,"")</f>
        <v/>
      </c>
      <c r="N12" s="9"/>
      <c r="O12" s="4" t="str">
        <f ca="1">+INDIRECT("'名簿'!T24")&amp;"-"&amp;INDIRECT("'名簿'!W24")</f>
        <v>-</v>
      </c>
      <c r="P12" s="4" t="str">
        <f>IF(名簿!Z24&lt;&gt;"",名簿!Z24,"")</f>
        <v/>
      </c>
      <c r="Q12" s="11" t="str">
        <f ca="1">+INDIRECT("'名簿'!AL24")&amp;"-"&amp;INDIRECT("'名簿'!AO24")&amp;"-"&amp;INDIRECT("'名簿'!AS24")</f>
        <v>--</v>
      </c>
      <c r="R12" s="4"/>
      <c r="S12" s="4" t="str">
        <f>+IF(名簿!AV24=プルダウンリスト!$B$2,"○","")</f>
        <v/>
      </c>
      <c r="T12" s="10" t="str">
        <f>IF(名簿!BB24&lt;&gt;"",名簿!BB24,"")</f>
        <v/>
      </c>
      <c r="U12" s="4"/>
      <c r="V12" s="4"/>
      <c r="W12" s="4"/>
      <c r="X12" s="4"/>
      <c r="Y12" s="4"/>
    </row>
    <row r="13" spans="1:25" s="2" customFormat="1" ht="12.75" customHeight="1" x14ac:dyDescent="0.2">
      <c r="A13" s="4" t="str">
        <f>IF($J13&lt;&gt;"",$A$2,"")</f>
        <v/>
      </c>
      <c r="B13" s="4"/>
      <c r="C13" s="4" t="str">
        <f>IF($J13&lt;&gt;"",C12+1,"")</f>
        <v/>
      </c>
      <c r="D13" s="4" t="str">
        <f>IF($J13&lt;&gt;"",$D$2,"")</f>
        <v/>
      </c>
      <c r="E13" s="8" t="str">
        <f>IF($J13&lt;&gt;"",$E$2,"")</f>
        <v/>
      </c>
      <c r="F13" s="4" t="str">
        <f>+IF($J13&lt;&gt;"",F$2,"")</f>
        <v/>
      </c>
      <c r="G13" s="4" t="str">
        <f>+IF($J13&lt;&gt;"",$G$2,"")</f>
        <v/>
      </c>
      <c r="H13" s="5"/>
      <c r="I13" s="4" t="str">
        <f>+IF($J13&lt;&gt;"",I$2,"")</f>
        <v/>
      </c>
      <c r="J13" s="4" t="str">
        <f>IF(名簿!B25&lt;&gt;"",名簿!B25,"")</f>
        <v/>
      </c>
      <c r="K13" s="4" t="str">
        <f>IF(名簿!H25&lt;&gt;"",名簿!H25,"")</f>
        <v/>
      </c>
      <c r="L13" s="4" t="str">
        <f>IF(名簿!N25&lt;&gt;"",名簿!N25,"")</f>
        <v>選択してください</v>
      </c>
      <c r="M13" s="4" t="str">
        <f>IF(名簿!Q25&lt;&gt;"",名簿!Q25,"")</f>
        <v/>
      </c>
      <c r="N13" s="9"/>
      <c r="O13" s="4" t="str">
        <f ca="1">+INDIRECT("'名簿'!T25")&amp;"-"&amp;INDIRECT("'名簿'!W25")</f>
        <v>-</v>
      </c>
      <c r="P13" s="4" t="str">
        <f>IF(名簿!Z25&lt;&gt;"",名簿!Z25,"")</f>
        <v/>
      </c>
      <c r="Q13" s="11" t="str">
        <f ca="1">+INDIRECT("'名簿'!AL25")&amp;"-"&amp;INDIRECT("'名簿'!AO25")&amp;"-"&amp;INDIRECT("'名簿'!AS25")</f>
        <v>--</v>
      </c>
      <c r="R13" s="4"/>
      <c r="S13" s="4" t="str">
        <f>+IF(名簿!AV25=プルダウンリスト!$B$2,"○","")</f>
        <v/>
      </c>
      <c r="T13" s="10" t="str">
        <f>IF(名簿!BB25&lt;&gt;"",名簿!BB25,"")</f>
        <v/>
      </c>
      <c r="U13" s="4"/>
      <c r="V13" s="4"/>
      <c r="W13" s="4"/>
      <c r="X13" s="4"/>
      <c r="Y13" s="4"/>
    </row>
    <row r="14" spans="1:25" s="2" customFormat="1" ht="12.75" customHeight="1" x14ac:dyDescent="0.2">
      <c r="A14" s="4" t="str">
        <f>IF($J14&lt;&gt;"",$A$2,"")</f>
        <v/>
      </c>
      <c r="B14" s="4"/>
      <c r="C14" s="4" t="str">
        <f>IF($J14&lt;&gt;"",C13+1,"")</f>
        <v/>
      </c>
      <c r="D14" s="4" t="str">
        <f>IF($J14&lt;&gt;"",$D$2,"")</f>
        <v/>
      </c>
      <c r="E14" s="8" t="str">
        <f>IF($J14&lt;&gt;"",$E$2,"")</f>
        <v/>
      </c>
      <c r="F14" s="4" t="str">
        <f>+IF($J14&lt;&gt;"",F$2,"")</f>
        <v/>
      </c>
      <c r="G14" s="4" t="str">
        <f>+IF($J14&lt;&gt;"",$G$2,"")</f>
        <v/>
      </c>
      <c r="H14" s="5"/>
      <c r="I14" s="4" t="str">
        <f>+IF($J14&lt;&gt;"",I$2,"")</f>
        <v/>
      </c>
      <c r="J14" s="4" t="str">
        <f>IF(名簿!B26&lt;&gt;"",名簿!B26,"")</f>
        <v/>
      </c>
      <c r="K14" s="4" t="str">
        <f>IF(名簿!H26&lt;&gt;"",名簿!H26,"")</f>
        <v/>
      </c>
      <c r="L14" s="4" t="str">
        <f>IF(名簿!N26&lt;&gt;"",名簿!N26,"")</f>
        <v>選択してください</v>
      </c>
      <c r="M14" s="4" t="str">
        <f>IF(名簿!Q26&lt;&gt;"",名簿!Q26,"")</f>
        <v/>
      </c>
      <c r="N14" s="9"/>
      <c r="O14" s="4" t="str">
        <f ca="1">+INDIRECT("'名簿'!T26")&amp;"-"&amp;INDIRECT("'名簿'!W26")</f>
        <v>-</v>
      </c>
      <c r="P14" s="4" t="str">
        <f>IF(名簿!Z26&lt;&gt;"",名簿!Z26,"")</f>
        <v/>
      </c>
      <c r="Q14" s="11" t="str">
        <f ca="1">+INDIRECT("'名簿'!AL26")&amp;"-"&amp;INDIRECT("'名簿'!AO26")&amp;"-"&amp;INDIRECT("'名簿'!AS26")</f>
        <v>--</v>
      </c>
      <c r="R14" s="4"/>
      <c r="S14" s="4" t="str">
        <f>+IF(名簿!AV26=プルダウンリスト!$B$2,"○","")</f>
        <v/>
      </c>
      <c r="T14" s="10" t="str">
        <f>IF(名簿!BB26&lt;&gt;"",名簿!BB26,"")</f>
        <v/>
      </c>
      <c r="U14" s="4"/>
      <c r="V14" s="4"/>
      <c r="W14" s="4"/>
      <c r="X14" s="4"/>
      <c r="Y14" s="4"/>
    </row>
    <row r="15" spans="1:25" s="2" customFormat="1" ht="12.75" customHeight="1" x14ac:dyDescent="0.2">
      <c r="A15" s="4" t="str">
        <f>IF($J15&lt;&gt;"",$A$2,"")</f>
        <v/>
      </c>
      <c r="B15" s="4"/>
      <c r="C15" s="4" t="str">
        <f>IF($J15&lt;&gt;"",C14+1,"")</f>
        <v/>
      </c>
      <c r="D15" s="4" t="str">
        <f>IF($J15&lt;&gt;"",$D$2,"")</f>
        <v/>
      </c>
      <c r="E15" s="8" t="str">
        <f>IF($J15&lt;&gt;"",$E$2,"")</f>
        <v/>
      </c>
      <c r="F15" s="4" t="str">
        <f>+IF($J15&lt;&gt;"",F$2,"")</f>
        <v/>
      </c>
      <c r="G15" s="4" t="str">
        <f>+IF($J15&lt;&gt;"",$G$2,"")</f>
        <v/>
      </c>
      <c r="H15" s="5"/>
      <c r="I15" s="4" t="str">
        <f>+IF($J15&lt;&gt;"",I$2,"")</f>
        <v/>
      </c>
      <c r="J15" s="4" t="str">
        <f>IF(名簿!B27&lt;&gt;"",名簿!B27,"")</f>
        <v/>
      </c>
      <c r="K15" s="4" t="str">
        <f>IF(名簿!H27&lt;&gt;"",名簿!H27,"")</f>
        <v/>
      </c>
      <c r="L15" s="4" t="str">
        <f>IF(名簿!N27&lt;&gt;"",名簿!N27,"")</f>
        <v>選択してください</v>
      </c>
      <c r="M15" s="4" t="str">
        <f>IF(名簿!Q27&lt;&gt;"",名簿!Q27,"")</f>
        <v/>
      </c>
      <c r="N15" s="9"/>
      <c r="O15" s="4" t="str">
        <f ca="1">+INDIRECT("'名簿'!T27")&amp;"-"&amp;INDIRECT("'名簿'!W27")</f>
        <v>-</v>
      </c>
      <c r="P15" s="4" t="str">
        <f>IF(名簿!Z27&lt;&gt;"",名簿!Z27,"")</f>
        <v/>
      </c>
      <c r="Q15" s="11" t="str">
        <f ca="1">+INDIRECT("'名簿'!AL27")&amp;"-"&amp;INDIRECT("'名簿'!AO27")&amp;"-"&amp;INDIRECT("'名簿'!AS27")</f>
        <v>--</v>
      </c>
      <c r="R15" s="4"/>
      <c r="S15" s="4" t="str">
        <f>+IF(名簿!AV27=プルダウンリスト!$B$2,"○","")</f>
        <v/>
      </c>
      <c r="T15" s="10" t="str">
        <f>IF(名簿!BB27&lt;&gt;"",名簿!BB27,"")</f>
        <v/>
      </c>
      <c r="U15" s="4"/>
      <c r="V15" s="4"/>
      <c r="W15" s="4"/>
      <c r="X15" s="4"/>
      <c r="Y15" s="4"/>
    </row>
    <row r="16" spans="1:25" s="2" customFormat="1" ht="12.75" customHeight="1" x14ac:dyDescent="0.2">
      <c r="A16" s="4" t="str">
        <f>IF($J16&lt;&gt;"",$A$2,"")</f>
        <v/>
      </c>
      <c r="B16" s="4"/>
      <c r="C16" s="4" t="str">
        <f>IF($J16&lt;&gt;"",C15+1,"")</f>
        <v/>
      </c>
      <c r="D16" s="4" t="str">
        <f>IF($J16&lt;&gt;"",$D$2,"")</f>
        <v/>
      </c>
      <c r="E16" s="8" t="str">
        <f>IF($J16&lt;&gt;"",$E$2,"")</f>
        <v/>
      </c>
      <c r="F16" s="4" t="str">
        <f>+IF($J16&lt;&gt;"",F$2,"")</f>
        <v/>
      </c>
      <c r="G16" s="4" t="str">
        <f>+IF($J16&lt;&gt;"",$G$2,"")</f>
        <v/>
      </c>
      <c r="H16" s="5"/>
      <c r="I16" s="4" t="str">
        <f>+IF($J16&lt;&gt;"",I$2,"")</f>
        <v/>
      </c>
      <c r="J16" s="4" t="str">
        <f>IF(名簿!B28&lt;&gt;"",名簿!B28,"")</f>
        <v/>
      </c>
      <c r="K16" s="4" t="str">
        <f>IF(名簿!H28&lt;&gt;"",名簿!H28,"")</f>
        <v/>
      </c>
      <c r="L16" s="4" t="str">
        <f>IF(名簿!N28&lt;&gt;"",名簿!N28,"")</f>
        <v>選択してください</v>
      </c>
      <c r="M16" s="4" t="str">
        <f>IF(名簿!Q28&lt;&gt;"",名簿!Q28,"")</f>
        <v/>
      </c>
      <c r="N16" s="9"/>
      <c r="O16" s="4" t="str">
        <f ca="1">+INDIRECT("'名簿'!T28")&amp;"-"&amp;INDIRECT("'名簿'!W28")</f>
        <v>-</v>
      </c>
      <c r="P16" s="4" t="str">
        <f>IF(名簿!Z28&lt;&gt;"",名簿!Z28,"")</f>
        <v/>
      </c>
      <c r="Q16" s="11" t="str">
        <f ca="1">+INDIRECT("'名簿'!AL28")&amp;"-"&amp;INDIRECT("'名簿'!AO28")&amp;"-"&amp;INDIRECT("'名簿'!AS28")</f>
        <v>--</v>
      </c>
      <c r="R16" s="4"/>
      <c r="S16" s="4" t="str">
        <f>+IF(名簿!AV28=プルダウンリスト!$B$2,"○","")</f>
        <v/>
      </c>
      <c r="T16" s="10" t="str">
        <f>IF(名簿!BB28&lt;&gt;"",名簿!BB28,"")</f>
        <v/>
      </c>
      <c r="U16" s="4"/>
      <c r="V16" s="4"/>
      <c r="W16" s="4"/>
      <c r="X16" s="4"/>
      <c r="Y16" s="4"/>
    </row>
    <row r="17" spans="1:25" s="2" customFormat="1" ht="12.75" customHeight="1" x14ac:dyDescent="0.2">
      <c r="A17" s="4" t="str">
        <f>IF($J17&lt;&gt;"",$A$2,"")</f>
        <v/>
      </c>
      <c r="B17" s="4"/>
      <c r="C17" s="4" t="str">
        <f>IF($J17&lt;&gt;"",C16+1,"")</f>
        <v/>
      </c>
      <c r="D17" s="4" t="str">
        <f>IF($J17&lt;&gt;"",$D$2,"")</f>
        <v/>
      </c>
      <c r="E17" s="8" t="str">
        <f>IF($J17&lt;&gt;"",$E$2,"")</f>
        <v/>
      </c>
      <c r="F17" s="4" t="str">
        <f>+IF($J17&lt;&gt;"",F$2,"")</f>
        <v/>
      </c>
      <c r="G17" s="4" t="str">
        <f>+IF($J17&lt;&gt;"",$G$2,"")</f>
        <v/>
      </c>
      <c r="H17" s="5"/>
      <c r="I17" s="4" t="str">
        <f>+IF($J17&lt;&gt;"",I$2,"")</f>
        <v/>
      </c>
      <c r="J17" s="4" t="str">
        <f>IF(名簿!B29&lt;&gt;"",名簿!B29,"")</f>
        <v/>
      </c>
      <c r="K17" s="4" t="str">
        <f>IF(名簿!H29&lt;&gt;"",名簿!H29,"")</f>
        <v/>
      </c>
      <c r="L17" s="4" t="str">
        <f>IF(名簿!N29&lt;&gt;"",名簿!N29,"")</f>
        <v>選択してください</v>
      </c>
      <c r="M17" s="4" t="str">
        <f>IF(名簿!Q29&lt;&gt;"",名簿!Q29,"")</f>
        <v/>
      </c>
      <c r="N17" s="9"/>
      <c r="O17" s="4" t="str">
        <f ca="1">+INDIRECT("'名簿'!T29")&amp;"-"&amp;INDIRECT("'名簿'!W29")</f>
        <v>-</v>
      </c>
      <c r="P17" s="4" t="str">
        <f>IF(名簿!Z29&lt;&gt;"",名簿!Z29,"")</f>
        <v/>
      </c>
      <c r="Q17" s="11" t="str">
        <f ca="1">+INDIRECT("'名簿'!AL29")&amp;"-"&amp;INDIRECT("'名簿'!AO29")&amp;"-"&amp;INDIRECT("'名簿'!AS29")</f>
        <v>--</v>
      </c>
      <c r="R17" s="4"/>
      <c r="S17" s="4" t="str">
        <f>+IF(名簿!AV29=プルダウンリスト!$B$2,"○","")</f>
        <v/>
      </c>
      <c r="T17" s="10" t="str">
        <f>IF(名簿!BB29&lt;&gt;"",名簿!BB29,"")</f>
        <v/>
      </c>
      <c r="U17" s="4"/>
      <c r="V17" s="4"/>
      <c r="W17" s="4"/>
      <c r="X17" s="4"/>
      <c r="Y17" s="4"/>
    </row>
    <row r="18" spans="1:25" s="2" customFormat="1" ht="12.75" customHeight="1" x14ac:dyDescent="0.2">
      <c r="A18" s="4" t="str">
        <f>IF($J18&lt;&gt;"",$A$2,"")</f>
        <v/>
      </c>
      <c r="B18" s="4"/>
      <c r="C18" s="4" t="str">
        <f>IF($J18&lt;&gt;"",C17+1,"")</f>
        <v/>
      </c>
      <c r="D18" s="4" t="str">
        <f>IF($J18&lt;&gt;"",$D$2,"")</f>
        <v/>
      </c>
      <c r="E18" s="8" t="str">
        <f>IF($J18&lt;&gt;"",$E$2,"")</f>
        <v/>
      </c>
      <c r="F18" s="4" t="str">
        <f>+IF($J18&lt;&gt;"",F$2,"")</f>
        <v/>
      </c>
      <c r="G18" s="4" t="str">
        <f>+IF($J18&lt;&gt;"",$G$2,"")</f>
        <v/>
      </c>
      <c r="H18" s="5"/>
      <c r="I18" s="4" t="str">
        <f>+IF($J18&lt;&gt;"",I$2,"")</f>
        <v/>
      </c>
      <c r="J18" s="4" t="str">
        <f>IF(名簿!B30&lt;&gt;"",名簿!B30,"")</f>
        <v/>
      </c>
      <c r="K18" s="4" t="str">
        <f>IF(名簿!H30&lt;&gt;"",名簿!H30,"")</f>
        <v/>
      </c>
      <c r="L18" s="4" t="str">
        <f>IF(名簿!N30&lt;&gt;"",名簿!N30,"")</f>
        <v>選択してください</v>
      </c>
      <c r="M18" s="4" t="str">
        <f>IF(名簿!Q30&lt;&gt;"",名簿!Q30,"")</f>
        <v/>
      </c>
      <c r="N18" s="9"/>
      <c r="O18" s="4" t="str">
        <f ca="1">+INDIRECT("'名簿'!T30")&amp;"-"&amp;INDIRECT("'名簿'!W30")</f>
        <v>-</v>
      </c>
      <c r="P18" s="4" t="str">
        <f>IF(名簿!Z30&lt;&gt;"",名簿!Z30,"")</f>
        <v/>
      </c>
      <c r="Q18" s="11" t="str">
        <f ca="1">+INDIRECT("'名簿'!AL30")&amp;"-"&amp;INDIRECT("'名簿'!AO30")&amp;"-"&amp;INDIRECT("'名簿'!AS30")</f>
        <v>--</v>
      </c>
      <c r="R18" s="4"/>
      <c r="S18" s="4" t="str">
        <f>+IF(名簿!AV30=プルダウンリスト!$B$2,"○","")</f>
        <v/>
      </c>
      <c r="T18" s="10" t="str">
        <f>IF(名簿!BB30&lt;&gt;"",名簿!BB30,"")</f>
        <v/>
      </c>
      <c r="U18" s="4"/>
      <c r="V18" s="4"/>
      <c r="W18" s="4"/>
      <c r="X18" s="4"/>
      <c r="Y18" s="4"/>
    </row>
    <row r="19" spans="1:25" s="2" customFormat="1" ht="12.75" customHeight="1" x14ac:dyDescent="0.2">
      <c r="A19" s="4" t="str">
        <f>IF($J19&lt;&gt;"",$A$2,"")</f>
        <v/>
      </c>
      <c r="B19" s="4"/>
      <c r="C19" s="4" t="str">
        <f>IF($J19&lt;&gt;"",C18+1,"")</f>
        <v/>
      </c>
      <c r="D19" s="4" t="str">
        <f>IF($J19&lt;&gt;"",$D$2,"")</f>
        <v/>
      </c>
      <c r="E19" s="8" t="str">
        <f>IF($J19&lt;&gt;"",$E$2,"")</f>
        <v/>
      </c>
      <c r="F19" s="4" t="str">
        <f>+IF($J19&lt;&gt;"",F$2,"")</f>
        <v/>
      </c>
      <c r="G19" s="4" t="str">
        <f>+IF($J19&lt;&gt;"",$G$2,"")</f>
        <v/>
      </c>
      <c r="H19" s="5"/>
      <c r="I19" s="4" t="str">
        <f>+IF($J19&lt;&gt;"",I$2,"")</f>
        <v/>
      </c>
      <c r="J19" s="4" t="str">
        <f>IF(名簿!B31&lt;&gt;"",名簿!B31,"")</f>
        <v/>
      </c>
      <c r="K19" s="4" t="str">
        <f>IF(名簿!H31&lt;&gt;"",名簿!H31,"")</f>
        <v/>
      </c>
      <c r="L19" s="4" t="str">
        <f>IF(名簿!N31&lt;&gt;"",名簿!N31,"")</f>
        <v>選択してください</v>
      </c>
      <c r="M19" s="4" t="str">
        <f>IF(名簿!Q31&lt;&gt;"",名簿!Q31,"")</f>
        <v/>
      </c>
      <c r="N19" s="9"/>
      <c r="O19" s="4" t="str">
        <f ca="1">+INDIRECT("'名簿'!T31")&amp;"-"&amp;INDIRECT("'名簿'!W31")</f>
        <v>-</v>
      </c>
      <c r="P19" s="4" t="str">
        <f>IF(名簿!Z31&lt;&gt;"",名簿!Z31,"")</f>
        <v/>
      </c>
      <c r="Q19" s="11" t="str">
        <f ca="1">+INDIRECT("'名簿'!AL31")&amp;"-"&amp;INDIRECT("'名簿'!AO31")&amp;"-"&amp;INDIRECT("'名簿'!AS31")</f>
        <v>--</v>
      </c>
      <c r="R19" s="4"/>
      <c r="S19" s="4" t="str">
        <f>+IF(名簿!AV31=プルダウンリスト!$B$2,"○","")</f>
        <v/>
      </c>
      <c r="T19" s="10" t="str">
        <f>IF(名簿!BB31&lt;&gt;"",名簿!BB31,"")</f>
        <v/>
      </c>
      <c r="U19" s="4"/>
      <c r="V19" s="4"/>
      <c r="W19" s="4"/>
      <c r="X19" s="4"/>
      <c r="Y19" s="4"/>
    </row>
    <row r="20" spans="1:25" s="2" customFormat="1" ht="12.75" customHeight="1" x14ac:dyDescent="0.2">
      <c r="A20" s="4" t="str">
        <f>IF($J20&lt;&gt;"",$A$2,"")</f>
        <v/>
      </c>
      <c r="B20" s="4"/>
      <c r="C20" s="4" t="str">
        <f>IF($J20&lt;&gt;"",C19+1,"")</f>
        <v/>
      </c>
      <c r="D20" s="4" t="str">
        <f>IF($J20&lt;&gt;"",$D$2,"")</f>
        <v/>
      </c>
      <c r="E20" s="8" t="str">
        <f>IF($J20&lt;&gt;"",$E$2,"")</f>
        <v/>
      </c>
      <c r="F20" s="4" t="str">
        <f>+IF($J20&lt;&gt;"",F$2,"")</f>
        <v/>
      </c>
      <c r="G20" s="4" t="str">
        <f>+IF($J20&lt;&gt;"",$G$2,"")</f>
        <v/>
      </c>
      <c r="H20" s="5"/>
      <c r="I20" s="4" t="str">
        <f>+IF($J20&lt;&gt;"",I$2,"")</f>
        <v/>
      </c>
      <c r="J20" s="4" t="str">
        <f>IF(名簿!B32&lt;&gt;"",名簿!B32,"")</f>
        <v/>
      </c>
      <c r="K20" s="4" t="str">
        <f>IF(名簿!H32&lt;&gt;"",名簿!H32,"")</f>
        <v/>
      </c>
      <c r="L20" s="4" t="str">
        <f>IF(名簿!N32&lt;&gt;"",名簿!N32,"")</f>
        <v>選択してください</v>
      </c>
      <c r="M20" s="4" t="str">
        <f>IF(名簿!Q32&lt;&gt;"",名簿!Q32,"")</f>
        <v/>
      </c>
      <c r="N20" s="9"/>
      <c r="O20" s="4" t="str">
        <f ca="1">+INDIRECT("'名簿'!T32")&amp;"-"&amp;INDIRECT("'名簿'!W32")</f>
        <v>-</v>
      </c>
      <c r="P20" s="4" t="str">
        <f>IF(名簿!Z32&lt;&gt;"",名簿!Z32,"")</f>
        <v/>
      </c>
      <c r="Q20" s="11" t="str">
        <f ca="1">+INDIRECT("'名簿'!AL32")&amp;"-"&amp;INDIRECT("'名簿'!AO32")&amp;"-"&amp;INDIRECT("'名簿'!AS32")</f>
        <v>--</v>
      </c>
      <c r="R20" s="4"/>
      <c r="S20" s="4" t="str">
        <f>+IF(名簿!AV32=プルダウンリスト!$B$2,"○","")</f>
        <v/>
      </c>
      <c r="T20" s="10" t="str">
        <f>IF(名簿!BB32&lt;&gt;"",名簿!BB32,"")</f>
        <v/>
      </c>
      <c r="U20" s="4"/>
      <c r="V20" s="4"/>
      <c r="W20" s="4"/>
      <c r="X20" s="4"/>
      <c r="Y20" s="4"/>
    </row>
    <row r="21" spans="1:25" s="2" customFormat="1" ht="12.75" customHeight="1" x14ac:dyDescent="0.2">
      <c r="A21" s="4" t="str">
        <f>IF($J21&lt;&gt;"",$A$2,"")</f>
        <v/>
      </c>
      <c r="B21" s="4"/>
      <c r="C21" s="4" t="str">
        <f>IF($J21&lt;&gt;"",C20+1,"")</f>
        <v/>
      </c>
      <c r="D21" s="4" t="str">
        <f>IF($J21&lt;&gt;"",$D$2,"")</f>
        <v/>
      </c>
      <c r="E21" s="8" t="str">
        <f>IF($J21&lt;&gt;"",$E$2,"")</f>
        <v/>
      </c>
      <c r="F21" s="4" t="str">
        <f>+IF($J21&lt;&gt;"",F$2,"")</f>
        <v/>
      </c>
      <c r="G21" s="4" t="str">
        <f>+IF($J21&lt;&gt;"",$G$2,"")</f>
        <v/>
      </c>
      <c r="H21" s="5"/>
      <c r="I21" s="4" t="str">
        <f>+IF($J21&lt;&gt;"",I$2,"")</f>
        <v/>
      </c>
      <c r="J21" s="4" t="str">
        <f>IF(名簿!B33&lt;&gt;"",名簿!B33,"")</f>
        <v/>
      </c>
      <c r="K21" s="4" t="str">
        <f>IF(名簿!H33&lt;&gt;"",名簿!H33,"")</f>
        <v/>
      </c>
      <c r="L21" s="4" t="str">
        <f>IF(名簿!N33&lt;&gt;"",名簿!N33,"")</f>
        <v>選択してください</v>
      </c>
      <c r="M21" s="4" t="str">
        <f>IF(名簿!Q33&lt;&gt;"",名簿!Q33,"")</f>
        <v/>
      </c>
      <c r="N21" s="9"/>
      <c r="O21" s="4" t="str">
        <f ca="1">+INDIRECT("'名簿'!T33")&amp;"-"&amp;INDIRECT("'名簿'!W33")</f>
        <v>-</v>
      </c>
      <c r="P21" s="4" t="str">
        <f>IF(名簿!Z33&lt;&gt;"",名簿!Z33,"")</f>
        <v/>
      </c>
      <c r="Q21" s="11" t="str">
        <f ca="1">+INDIRECT("'名簿'!AL33")&amp;"-"&amp;INDIRECT("'名簿'!AO33")&amp;"-"&amp;INDIRECT("'名簿'!AS33")</f>
        <v>--</v>
      </c>
      <c r="R21" s="4"/>
      <c r="S21" s="4" t="str">
        <f>+IF(名簿!AV33=プルダウンリスト!$B$2,"○","")</f>
        <v/>
      </c>
      <c r="T21" s="10" t="str">
        <f>IF(名簿!BB33&lt;&gt;"",名簿!BB33,"")</f>
        <v/>
      </c>
      <c r="U21" s="4"/>
      <c r="V21" s="4"/>
      <c r="W21" s="4"/>
      <c r="X21" s="4"/>
      <c r="Y21" s="4"/>
    </row>
  </sheetData>
  <phoneticPr fontId="1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名簿</vt:lpstr>
      <vt:lpstr>プルダウンリスト</vt:lpstr>
      <vt:lpstr>事務局用データ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kndp</cp:lastModifiedBy>
  <cp:lastPrinted>2024-04-17T00:48:39Z</cp:lastPrinted>
  <dcterms:created xsi:type="dcterms:W3CDTF">2015-01-06T06:24:48Z</dcterms:created>
  <dcterms:modified xsi:type="dcterms:W3CDTF">2025-04-16T07:01:24Z</dcterms:modified>
</cp:coreProperties>
</file>